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55" activeTab="0"/>
  </bookViews>
  <sheets>
    <sheet name="シングルス" sheetId="1" r:id="rId1"/>
    <sheet name="Sheet2" sheetId="2" state="hidden" r:id="rId2"/>
    <sheet name="ダブルス" sheetId="3" r:id="rId3"/>
    <sheet name="Sheet1" sheetId="4" state="hidden" r:id="rId4"/>
    <sheet name="確認シート" sheetId="5" r:id="rId5"/>
    <sheet name="新規登録" sheetId="6" r:id="rId6"/>
  </sheets>
  <definedNames>
    <definedName name="_xlfn.IFERROR" hidden="1">#NAME?</definedName>
    <definedName name="_xlnm.Print_Area" localSheetId="0">'シングルス'!$A$1:$AG$32</definedName>
    <definedName name="_xlnm.Print_Area" localSheetId="2">'ダブルス'!$A$1:$V$28</definedName>
    <definedName name="_xlnm.Print_Area" localSheetId="5">'新規登録'!#REF!</definedName>
    <definedName name="シングルスリスト">#REF!</definedName>
    <definedName name="ダブルスリスト">#REF!</definedName>
    <definedName name="ダブルス一覧">'Sheet2'!$G$1:$I$80</definedName>
    <definedName name="参加者一覧">'Sheet2'!$A$1:$C$160</definedName>
  </definedNames>
  <calcPr fullCalcOnLoad="1" iterate="1" iterateCount="1" iterateDelta="0.001"/>
</workbook>
</file>

<file path=xl/comments6.xml><?xml version="1.0" encoding="utf-8"?>
<comments xmlns="http://schemas.openxmlformats.org/spreadsheetml/2006/main">
  <authors>
    <author>USER</author>
  </authors>
  <commentList>
    <comment ref="F10" authorId="0">
      <text>
        <r>
          <rPr>
            <sz val="9"/>
            <rFont val="ＭＳ Ｐゴシック"/>
            <family val="3"/>
          </rPr>
          <t xml:space="preserve">例　2000.01.01
</t>
        </r>
      </text>
    </comment>
  </commentList>
</comments>
</file>

<file path=xl/sharedStrings.xml><?xml version="1.0" encoding="utf-8"?>
<sst xmlns="http://schemas.openxmlformats.org/spreadsheetml/2006/main" count="354" uniqueCount="74">
  <si>
    <t>第</t>
  </si>
  <si>
    <t>４年以下男子シングルス</t>
  </si>
  <si>
    <t>４年以下ダブルス</t>
  </si>
  <si>
    <t>氏名</t>
  </si>
  <si>
    <t>学年</t>
  </si>
  <si>
    <t>チーム名</t>
  </si>
  <si>
    <t>連絡先</t>
  </si>
  <si>
    <t>申込責任者</t>
  </si>
  <si>
    <t>５年以下男子シングルス</t>
  </si>
  <si>
    <t>３年以下男子シングルス</t>
  </si>
  <si>
    <t>５年以下ダブルス</t>
  </si>
  <si>
    <t>３年以下ダブルス</t>
  </si>
  <si>
    <t>人</t>
  </si>
  <si>
    <t>組</t>
  </si>
  <si>
    <t>シングルス合計</t>
  </si>
  <si>
    <t>ダブルス合計</t>
  </si>
  <si>
    <t>男子シングルス</t>
  </si>
  <si>
    <t>6年以下男子シングルス</t>
  </si>
  <si>
    <t>5年以下男子シングルス</t>
  </si>
  <si>
    <t>4年以下男子シングルス</t>
  </si>
  <si>
    <t>3年以下男子シングルス</t>
  </si>
  <si>
    <t>6年以下女子シングルス</t>
  </si>
  <si>
    <t>5年以下女子シングルス</t>
  </si>
  <si>
    <t>4年以下女子シングルス</t>
  </si>
  <si>
    <t>3年以下女子シングルス</t>
  </si>
  <si>
    <t>６年以下ダブルス</t>
  </si>
  <si>
    <t>６年以下男子シングルス</t>
  </si>
  <si>
    <t>６年以下女子シングルス</t>
  </si>
  <si>
    <t>５年以下女子シングルス</t>
  </si>
  <si>
    <t>４年以下女子シングルス</t>
  </si>
  <si>
    <t>３年以下女子シングルス</t>
  </si>
  <si>
    <t>女子シングルス</t>
  </si>
  <si>
    <t>回　徳島県小学生バドミントン選手権大会参加申し込み書</t>
  </si>
  <si>
    <t>　</t>
  </si>
  <si>
    <t>団　　　体　　　名　</t>
  </si>
  <si>
    <t>代　　表　　者　　名</t>
  </si>
  <si>
    <t>郵　　便　　番　　号</t>
  </si>
  <si>
    <t>住　　　　　　　　　所</t>
  </si>
  <si>
    <t>電　　話　　番　　号</t>
  </si>
  <si>
    <r>
      <rPr>
        <b/>
        <sz val="11"/>
        <color indexed="62"/>
        <rFont val="ＭＳ Ｐゴシック"/>
        <family val="3"/>
      </rPr>
      <t>水色</t>
    </r>
    <r>
      <rPr>
        <sz val="11"/>
        <color theme="1"/>
        <rFont val="Calibri"/>
        <family val="3"/>
      </rPr>
      <t>の箇所は必須です。住所は任意で構いません。備考欄には一般、もくしは学年を入力して下さい。</t>
    </r>
  </si>
  <si>
    <t>登録番号</t>
  </si>
  <si>
    <t>氏　　名</t>
  </si>
  <si>
    <t>性別</t>
  </si>
  <si>
    <t>生年月日</t>
  </si>
  <si>
    <t>住所</t>
  </si>
  <si>
    <t>シングルス参加者リスト</t>
  </si>
  <si>
    <t>ダブルス参加者リスト</t>
  </si>
  <si>
    <t>平成30年度日本バドミントン協会会員登録（徳島県バドミントン協会）</t>
  </si>
  <si>
    <t>※</t>
  </si>
  <si>
    <t>フリガナ</t>
  </si>
  <si>
    <t>〒</t>
  </si>
  <si>
    <t>学年</t>
  </si>
  <si>
    <t>チーム名</t>
  </si>
  <si>
    <t>申込責任者</t>
  </si>
  <si>
    <t>連絡先</t>
  </si>
  <si>
    <t>１年</t>
  </si>
  <si>
    <t>２年</t>
  </si>
  <si>
    <t>３年</t>
  </si>
  <si>
    <t>４年</t>
  </si>
  <si>
    <t>５年</t>
  </si>
  <si>
    <t>６年</t>
  </si>
  <si>
    <t>男子６年生以下シングルス</t>
  </si>
  <si>
    <t>男子５年生以下シングルス</t>
  </si>
  <si>
    <t>男子４年生以下シングルス</t>
  </si>
  <si>
    <t>男子３年生以下シングルス</t>
  </si>
  <si>
    <t>女子６年生以下シングルス</t>
  </si>
  <si>
    <t>女子５年生以下シングルス</t>
  </si>
  <si>
    <t>女子４年生以下シングルス</t>
  </si>
  <si>
    <t>女子３年生以下シングルス</t>
  </si>
  <si>
    <t>６年生以下ダブルス</t>
  </si>
  <si>
    <t>５年生以下ダブルス</t>
  </si>
  <si>
    <t>４年生以下ダブルス</t>
  </si>
  <si>
    <t>３年生以下ダブルス</t>
  </si>
  <si>
    <t>回　徳島県小学生バドミントン選手権大会　参加申し込み書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</si>
</sst>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0"/>
      <name val="Calibri"/>
      <family val="3"/>
    </font>
    <font>
      <b/>
      <sz val="12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4C2ED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vertical="center" shrinkToFit="1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Border="1">
      <alignment vertical="center"/>
      <protection/>
    </xf>
    <xf numFmtId="0" fontId="5" fillId="0" borderId="10" xfId="60" applyFont="1" applyFill="1" applyBorder="1">
      <alignment vertical="center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 shrinkToFit="1"/>
    </xf>
    <xf numFmtId="0" fontId="0" fillId="0" borderId="0" xfId="0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" fillId="0" borderId="0" xfId="60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3" fillId="0" borderId="0" xfId="60" applyBorder="1">
      <alignment vertical="center"/>
      <protection/>
    </xf>
    <xf numFmtId="0" fontId="3" fillId="0" borderId="13" xfId="60" applyBorder="1">
      <alignment vertical="center"/>
      <protection/>
    </xf>
    <xf numFmtId="0" fontId="3" fillId="0" borderId="0" xfId="62" applyFont="1" applyBorder="1" applyAlignment="1">
      <alignment wrapText="1"/>
      <protection/>
    </xf>
    <xf numFmtId="0" fontId="6" fillId="0" borderId="14" xfId="60" applyFont="1" applyBorder="1" applyAlignment="1">
      <alignment horizontal="left" vertical="center"/>
      <protection/>
    </xf>
    <xf numFmtId="0" fontId="3" fillId="0" borderId="0" xfId="60" applyBorder="1" applyAlignment="1">
      <alignment horizontal="left" vertical="center"/>
      <protection/>
    </xf>
    <xf numFmtId="0" fontId="3" fillId="0" borderId="0" xfId="60" applyBorder="1" applyAlignment="1">
      <alignment horizontal="left" vertical="center" shrinkToFit="1"/>
      <protection/>
    </xf>
    <xf numFmtId="0" fontId="3" fillId="0" borderId="0" xfId="61" applyAlignment="1">
      <alignment horizontal="right" vertical="center"/>
      <protection/>
    </xf>
    <xf numFmtId="0" fontId="3" fillId="0" borderId="0" xfId="60" applyAlignment="1">
      <alignment vertical="center"/>
      <protection/>
    </xf>
    <xf numFmtId="0" fontId="3" fillId="33" borderId="0" xfId="60" applyFill="1">
      <alignment vertical="center"/>
      <protection/>
    </xf>
    <xf numFmtId="49" fontId="5" fillId="0" borderId="10" xfId="60" applyNumberFormat="1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33" borderId="10" xfId="60" applyNumberFormat="1" applyFont="1" applyFill="1" applyBorder="1" applyAlignment="1">
      <alignment horizontal="left" vertical="center"/>
      <protection/>
    </xf>
    <xf numFmtId="0" fontId="5" fillId="33" borderId="10" xfId="60" applyFont="1" applyFill="1" applyBorder="1" applyAlignment="1">
      <alignment horizontal="left" vertical="center" shrinkToFit="1"/>
      <protection/>
    </xf>
    <xf numFmtId="0" fontId="3" fillId="0" borderId="15" xfId="62" applyFont="1" applyBorder="1" applyAlignment="1">
      <alignment horizontal="left" vertical="center" wrapText="1"/>
      <protection/>
    </xf>
    <xf numFmtId="49" fontId="5" fillId="0" borderId="10" xfId="60" applyNumberFormat="1" applyFont="1" applyFill="1" applyBorder="1">
      <alignment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0" fontId="5" fillId="33" borderId="10" xfId="60" applyFont="1" applyFill="1" applyBorder="1">
      <alignment vertical="center"/>
      <protection/>
    </xf>
    <xf numFmtId="0" fontId="8" fillId="33" borderId="10" xfId="60" applyFont="1" applyFill="1" applyBorder="1">
      <alignment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49" fontId="5" fillId="33" borderId="10" xfId="60" applyNumberFormat="1" applyFont="1" applyFill="1" applyBorder="1">
      <alignment vertical="center"/>
      <protection/>
    </xf>
    <xf numFmtId="0" fontId="5" fillId="33" borderId="10" xfId="60" applyFont="1" applyFill="1" applyBorder="1" applyAlignment="1">
      <alignment horizontal="left" vertical="center"/>
      <protection/>
    </xf>
    <xf numFmtId="49" fontId="5" fillId="34" borderId="10" xfId="60" applyNumberFormat="1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NumberFormat="1" applyFont="1" applyFill="1" applyBorder="1" applyAlignment="1">
      <alignment horizontal="left" vertical="center"/>
      <protection/>
    </xf>
    <xf numFmtId="49" fontId="5" fillId="0" borderId="10" xfId="60" applyNumberFormat="1" applyFont="1" applyBorder="1">
      <alignment vertical="center"/>
      <protection/>
    </xf>
    <xf numFmtId="0" fontId="3" fillId="0" borderId="10" xfId="60" applyBorder="1">
      <alignment vertical="center"/>
      <protection/>
    </xf>
    <xf numFmtId="0" fontId="3" fillId="0" borderId="16" xfId="60" applyBorder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49" fontId="0" fillId="1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right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4" fillId="35" borderId="17" xfId="0" applyFont="1" applyFill="1" applyBorder="1" applyAlignment="1" applyProtection="1">
      <alignment horizontal="left" vertical="center" shrinkToFit="1"/>
      <protection locked="0"/>
    </xf>
    <xf numFmtId="0" fontId="44" fillId="36" borderId="17" xfId="0" applyFont="1" applyFill="1" applyBorder="1" applyAlignment="1" applyProtection="1">
      <alignment horizontal="left" vertical="center" shrinkToFi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4" fillId="37" borderId="17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shrinkToFit="1"/>
    </xf>
    <xf numFmtId="0" fontId="44" fillId="0" borderId="19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7" xfId="61" applyBorder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Alignment="1">
      <alignment horizontal="center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3" fillId="0" borderId="10" xfId="60" applyBorder="1" applyAlignment="1">
      <alignment horizontal="left" vertical="center"/>
      <protection/>
    </xf>
    <xf numFmtId="0" fontId="3" fillId="0" borderId="19" xfId="60" applyBorder="1" applyAlignment="1">
      <alignment horizontal="left" vertical="center" shrinkToFit="1"/>
      <protection/>
    </xf>
    <xf numFmtId="0" fontId="3" fillId="0" borderId="11" xfId="60" applyBorder="1" applyAlignment="1">
      <alignment horizontal="left" vertical="center" shrinkToFit="1"/>
      <protection/>
    </xf>
    <xf numFmtId="0" fontId="6" fillId="0" borderId="10" xfId="60" applyFont="1" applyBorder="1" applyAlignment="1">
      <alignment vertical="center"/>
      <protection/>
    </xf>
    <xf numFmtId="0" fontId="3" fillId="0" borderId="10" xfId="60" applyBorder="1" applyAlignment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6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161925</xdr:rowOff>
    </xdr:from>
    <xdr:ext cx="85725" cy="228600"/>
    <xdr:sp fLocksText="0">
      <xdr:nvSpPr>
        <xdr:cNvPr id="1" name="Text Box 15"/>
        <xdr:cNvSpPr txBox="1">
          <a:spLocks noChangeArrowheads="1"/>
        </xdr:cNvSpPr>
      </xdr:nvSpPr>
      <xdr:spPr>
        <a:xfrm>
          <a:off x="0" y="5276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" name="Text Box 2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3" name="Text Box 2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4" name="Text Box 27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6" name="Text Box 31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7" name="Text Box 32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8" name="Text Box 3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9" name="Text Box 3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0" name="Text Box 37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1" name="Text Box 38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2" name="Text Box 39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5" name="Text Box 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6" name="Text Box 6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7" name="Text Box 3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8" name="Text Box 4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19" name="Text Box 5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0" name="Text Box 9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28600"/>
    <xdr:sp fLocksText="0">
      <xdr:nvSpPr>
        <xdr:cNvPr id="21" name="Text Box 10"/>
        <xdr:cNvSpPr txBox="1">
          <a:spLocks noChangeArrowheads="1"/>
        </xdr:cNvSpPr>
      </xdr:nvSpPr>
      <xdr:spPr>
        <a:xfrm>
          <a:off x="0" y="290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66675</xdr:rowOff>
    </xdr:from>
    <xdr:ext cx="85725" cy="228600"/>
    <xdr:sp fLocksText="0">
      <xdr:nvSpPr>
        <xdr:cNvPr id="22" name="Text Box 11"/>
        <xdr:cNvSpPr txBox="1">
          <a:spLocks noChangeArrowheads="1"/>
        </xdr:cNvSpPr>
      </xdr:nvSpPr>
      <xdr:spPr>
        <a:xfrm>
          <a:off x="0" y="3248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3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809625</xdr:colOff>
      <xdr:row>5</xdr:row>
      <xdr:rowOff>257175</xdr:rowOff>
    </xdr:from>
    <xdr:ext cx="85725" cy="228600"/>
    <xdr:sp fLocksText="0">
      <xdr:nvSpPr>
        <xdr:cNvPr id="24" name="Text Box 11"/>
        <xdr:cNvSpPr txBox="1">
          <a:spLocks noChangeArrowheads="1"/>
        </xdr:cNvSpPr>
      </xdr:nvSpPr>
      <xdr:spPr>
        <a:xfrm>
          <a:off x="5219700" y="168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25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6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2</xdr:row>
      <xdr:rowOff>66675</xdr:rowOff>
    </xdr:from>
    <xdr:ext cx="85725" cy="228600"/>
    <xdr:sp fLocksText="0">
      <xdr:nvSpPr>
        <xdr:cNvPr id="27" name="Text Box 11"/>
        <xdr:cNvSpPr txBox="1">
          <a:spLocks noChangeArrowheads="1"/>
        </xdr:cNvSpPr>
      </xdr:nvSpPr>
      <xdr:spPr>
        <a:xfrm>
          <a:off x="5029200" y="581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28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29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0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1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2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3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809625</xdr:colOff>
      <xdr:row>5</xdr:row>
      <xdr:rowOff>257175</xdr:rowOff>
    </xdr:from>
    <xdr:ext cx="85725" cy="228600"/>
    <xdr:sp fLocksText="0">
      <xdr:nvSpPr>
        <xdr:cNvPr id="34" name="Text Box 11"/>
        <xdr:cNvSpPr txBox="1">
          <a:spLocks noChangeArrowheads="1"/>
        </xdr:cNvSpPr>
      </xdr:nvSpPr>
      <xdr:spPr>
        <a:xfrm>
          <a:off x="5219700" y="168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5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6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2</xdr:row>
      <xdr:rowOff>66675</xdr:rowOff>
    </xdr:from>
    <xdr:ext cx="85725" cy="228600"/>
    <xdr:sp fLocksText="0">
      <xdr:nvSpPr>
        <xdr:cNvPr id="37" name="Text Box 11"/>
        <xdr:cNvSpPr txBox="1">
          <a:spLocks noChangeArrowheads="1"/>
        </xdr:cNvSpPr>
      </xdr:nvSpPr>
      <xdr:spPr>
        <a:xfrm>
          <a:off x="5029200" y="581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38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39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40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628650</xdr:colOff>
      <xdr:row>2</xdr:row>
      <xdr:rowOff>161925</xdr:rowOff>
    </xdr:from>
    <xdr:ext cx="76200" cy="228600"/>
    <xdr:sp fLocksText="0">
      <xdr:nvSpPr>
        <xdr:cNvPr id="41" name="Text Box 15"/>
        <xdr:cNvSpPr txBox="1">
          <a:spLocks noChangeArrowheads="1"/>
        </xdr:cNvSpPr>
      </xdr:nvSpPr>
      <xdr:spPr>
        <a:xfrm>
          <a:off x="4371975" y="676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619125</xdr:colOff>
      <xdr:row>3</xdr:row>
      <xdr:rowOff>66675</xdr:rowOff>
    </xdr:from>
    <xdr:ext cx="85725" cy="228600"/>
    <xdr:sp fLocksText="0">
      <xdr:nvSpPr>
        <xdr:cNvPr id="42" name="Text Box 11"/>
        <xdr:cNvSpPr txBox="1">
          <a:spLocks noChangeArrowheads="1"/>
        </xdr:cNvSpPr>
      </xdr:nvSpPr>
      <xdr:spPr>
        <a:xfrm>
          <a:off x="5029200" y="88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tabSelected="1" view="pageBreakPreview" zoomScale="96" zoomScaleSheetLayoutView="96" zoomScalePageLayoutView="0" workbookViewId="0" topLeftCell="A1">
      <selection activeCell="S10" sqref="S10"/>
    </sheetView>
  </sheetViews>
  <sheetFormatPr defaultColWidth="4.28125" defaultRowHeight="19.5" customHeight="1"/>
  <cols>
    <col min="1" max="1" width="4.421875" style="19" customWidth="1"/>
    <col min="2" max="2" width="3.7109375" style="19" customWidth="1"/>
    <col min="3" max="3" width="11.28125" style="19" customWidth="1"/>
    <col min="4" max="4" width="4.421875" style="19" customWidth="1"/>
    <col min="5" max="5" width="1.8515625" style="19" customWidth="1"/>
    <col min="6" max="6" width="3.7109375" style="19" customWidth="1"/>
    <col min="7" max="7" width="11.28125" style="19" customWidth="1"/>
    <col min="8" max="8" width="4.421875" style="19" customWidth="1"/>
    <col min="9" max="9" width="1.7109375" style="19" customWidth="1"/>
    <col min="10" max="10" width="3.7109375" style="19" customWidth="1"/>
    <col min="11" max="11" width="11.28125" style="19" customWidth="1"/>
    <col min="12" max="12" width="4.421875" style="19" customWidth="1"/>
    <col min="13" max="13" width="2.421875" style="19" customWidth="1"/>
    <col min="14" max="14" width="3.7109375" style="19" customWidth="1"/>
    <col min="15" max="15" width="11.28125" style="19" customWidth="1"/>
    <col min="16" max="16" width="5.28125" style="19" bestFit="1" customWidth="1"/>
    <col min="17" max="17" width="1.8515625" style="19" customWidth="1"/>
    <col min="18" max="18" width="3.7109375" style="19" customWidth="1"/>
    <col min="19" max="19" width="11.28125" style="19" customWidth="1"/>
    <col min="20" max="20" width="4.421875" style="19" customWidth="1"/>
    <col min="21" max="21" width="1.8515625" style="19" customWidth="1"/>
    <col min="22" max="22" width="3.7109375" style="19" customWidth="1"/>
    <col min="23" max="23" width="12.421875" style="19" customWidth="1"/>
    <col min="24" max="24" width="4.421875" style="19" customWidth="1"/>
    <col min="25" max="25" width="1.7109375" style="19" customWidth="1"/>
    <col min="26" max="26" width="3.7109375" style="19" customWidth="1"/>
    <col min="27" max="27" width="12.421875" style="19" customWidth="1"/>
    <col min="28" max="28" width="4.421875" style="19" customWidth="1"/>
    <col min="29" max="29" width="2.421875" style="19" customWidth="1"/>
    <col min="30" max="30" width="3.7109375" style="19" customWidth="1"/>
    <col min="31" max="31" width="11.28125" style="19" customWidth="1"/>
    <col min="32" max="32" width="5.28125" style="19" bestFit="1" customWidth="1"/>
    <col min="33" max="16384" width="4.28125" style="19" customWidth="1"/>
  </cols>
  <sheetData>
    <row r="1" ht="22.5" customHeight="1">
      <c r="Y1" s="81"/>
    </row>
    <row r="2" spans="1:32" ht="22.5" customHeight="1">
      <c r="A2" s="83" t="s">
        <v>0</v>
      </c>
      <c r="B2" s="30">
        <v>44</v>
      </c>
      <c r="C2" s="84" t="s">
        <v>32</v>
      </c>
      <c r="D2" s="85"/>
      <c r="E2" s="30"/>
      <c r="F2" s="30"/>
      <c r="G2" s="30"/>
      <c r="H2" s="30"/>
      <c r="I2" s="85"/>
      <c r="J2" s="85"/>
      <c r="K2" s="85"/>
      <c r="N2" s="86"/>
      <c r="O2" s="95" t="s">
        <v>52</v>
      </c>
      <c r="P2" s="95"/>
      <c r="Q2" s="96"/>
      <c r="R2" s="96"/>
      <c r="S2" s="96"/>
      <c r="T2" s="96"/>
      <c r="Y2" s="82" t="s">
        <v>55</v>
      </c>
      <c r="AD2" s="86"/>
      <c r="AE2" s="86"/>
      <c r="AF2" s="80"/>
    </row>
    <row r="3" spans="2:32" ht="22.5" customHeight="1">
      <c r="B3" s="87"/>
      <c r="C3" s="87"/>
      <c r="D3" s="88"/>
      <c r="E3" s="87"/>
      <c r="F3" s="87"/>
      <c r="G3" s="87"/>
      <c r="H3" s="87"/>
      <c r="N3" s="86"/>
      <c r="O3" s="95" t="s">
        <v>53</v>
      </c>
      <c r="P3" s="95"/>
      <c r="Q3" s="96"/>
      <c r="R3" s="96"/>
      <c r="S3" s="96"/>
      <c r="T3" s="96"/>
      <c r="Y3" s="82" t="s">
        <v>56</v>
      </c>
      <c r="AD3" s="86"/>
      <c r="AE3" s="86"/>
      <c r="AF3" s="80"/>
    </row>
    <row r="4" spans="2:32" ht="22.5" customHeight="1">
      <c r="B4" s="87"/>
      <c r="C4" s="87"/>
      <c r="D4" s="88"/>
      <c r="E4" s="87"/>
      <c r="F4" s="87"/>
      <c r="G4" s="87"/>
      <c r="H4" s="87"/>
      <c r="N4" s="86"/>
      <c r="O4" s="95" t="s">
        <v>54</v>
      </c>
      <c r="P4" s="95"/>
      <c r="Q4" s="96"/>
      <c r="R4" s="96"/>
      <c r="S4" s="96"/>
      <c r="T4" s="96"/>
      <c r="Y4" s="82" t="s">
        <v>57</v>
      </c>
      <c r="AD4" s="86"/>
      <c r="AE4" s="86"/>
      <c r="AF4" s="80"/>
    </row>
    <row r="5" ht="26.25" customHeight="1">
      <c r="Y5" s="82" t="s">
        <v>58</v>
      </c>
    </row>
    <row r="6" spans="2:32" ht="19.5" customHeight="1">
      <c r="B6" s="93" t="s">
        <v>17</v>
      </c>
      <c r="C6" s="93"/>
      <c r="D6" s="93"/>
      <c r="F6" s="93" t="s">
        <v>18</v>
      </c>
      <c r="G6" s="93"/>
      <c r="H6" s="93"/>
      <c r="J6" s="93" t="s">
        <v>19</v>
      </c>
      <c r="K6" s="93"/>
      <c r="L6" s="93"/>
      <c r="N6" s="93" t="s">
        <v>20</v>
      </c>
      <c r="O6" s="93"/>
      <c r="P6" s="93"/>
      <c r="R6" s="94" t="s">
        <v>21</v>
      </c>
      <c r="S6" s="94"/>
      <c r="T6" s="94"/>
      <c r="V6" s="94" t="s">
        <v>22</v>
      </c>
      <c r="W6" s="94"/>
      <c r="X6" s="94"/>
      <c r="Y6" s="82" t="s">
        <v>59</v>
      </c>
      <c r="Z6" s="94" t="s">
        <v>23</v>
      </c>
      <c r="AA6" s="94"/>
      <c r="AB6" s="94"/>
      <c r="AD6" s="94" t="s">
        <v>24</v>
      </c>
      <c r="AE6" s="94"/>
      <c r="AF6" s="94"/>
    </row>
    <row r="7" spans="2:32" ht="15" customHeight="1">
      <c r="B7" s="18"/>
      <c r="C7" s="18" t="s">
        <v>3</v>
      </c>
      <c r="D7" s="18" t="s">
        <v>4</v>
      </c>
      <c r="F7" s="18"/>
      <c r="G7" s="18" t="s">
        <v>3</v>
      </c>
      <c r="H7" s="18" t="s">
        <v>4</v>
      </c>
      <c r="I7" s="89"/>
      <c r="J7" s="18"/>
      <c r="K7" s="18" t="s">
        <v>3</v>
      </c>
      <c r="L7" s="18" t="s">
        <v>4</v>
      </c>
      <c r="N7" s="18"/>
      <c r="O7" s="18" t="s">
        <v>3</v>
      </c>
      <c r="P7" s="18" t="s">
        <v>4</v>
      </c>
      <c r="R7" s="18"/>
      <c r="S7" s="18" t="s">
        <v>3</v>
      </c>
      <c r="T7" s="18" t="s">
        <v>4</v>
      </c>
      <c r="V7" s="18"/>
      <c r="W7" s="18" t="s">
        <v>3</v>
      </c>
      <c r="X7" s="18" t="s">
        <v>4</v>
      </c>
      <c r="Y7" s="82" t="s">
        <v>60</v>
      </c>
      <c r="Z7" s="18"/>
      <c r="AA7" s="18" t="s">
        <v>3</v>
      </c>
      <c r="AB7" s="18" t="s">
        <v>4</v>
      </c>
      <c r="AD7" s="18"/>
      <c r="AE7" s="18" t="s">
        <v>3</v>
      </c>
      <c r="AF7" s="18" t="s">
        <v>4</v>
      </c>
    </row>
    <row r="8" spans="2:32" ht="15" customHeight="1">
      <c r="B8" s="18">
        <v>1</v>
      </c>
      <c r="C8" s="23"/>
      <c r="D8" s="23"/>
      <c r="E8" s="24"/>
      <c r="F8" s="23">
        <v>1</v>
      </c>
      <c r="G8" s="23"/>
      <c r="H8" s="23"/>
      <c r="I8" s="24"/>
      <c r="J8" s="18">
        <v>1</v>
      </c>
      <c r="K8" s="23"/>
      <c r="L8" s="23"/>
      <c r="M8" s="24"/>
      <c r="N8" s="18">
        <v>1</v>
      </c>
      <c r="O8" s="18"/>
      <c r="P8" s="18"/>
      <c r="R8" s="18">
        <v>1</v>
      </c>
      <c r="S8" s="23"/>
      <c r="T8" s="23"/>
      <c r="U8" s="24"/>
      <c r="V8" s="23">
        <v>1</v>
      </c>
      <c r="W8" s="23"/>
      <c r="X8" s="23"/>
      <c r="Y8" s="24"/>
      <c r="Z8" s="18">
        <v>1</v>
      </c>
      <c r="AA8" s="23"/>
      <c r="AB8" s="23"/>
      <c r="AC8" s="24"/>
      <c r="AD8" s="18">
        <v>1</v>
      </c>
      <c r="AE8" s="18"/>
      <c r="AF8" s="18"/>
    </row>
    <row r="9" spans="2:32" ht="15" customHeight="1">
      <c r="B9" s="18">
        <v>2</v>
      </c>
      <c r="C9" s="23"/>
      <c r="D9" s="23"/>
      <c r="E9" s="24"/>
      <c r="F9" s="23">
        <v>2</v>
      </c>
      <c r="G9" s="23"/>
      <c r="H9" s="23"/>
      <c r="I9" s="24"/>
      <c r="J9" s="18">
        <v>2</v>
      </c>
      <c r="K9" s="23"/>
      <c r="L9" s="23"/>
      <c r="M9" s="24"/>
      <c r="N9" s="18">
        <v>2</v>
      </c>
      <c r="O9" s="18"/>
      <c r="P9" s="18"/>
      <c r="R9" s="18">
        <v>2</v>
      </c>
      <c r="S9" s="23"/>
      <c r="T9" s="23"/>
      <c r="U9" s="24"/>
      <c r="V9" s="23">
        <v>2</v>
      </c>
      <c r="W9" s="23"/>
      <c r="X9" s="23"/>
      <c r="Y9" s="24"/>
      <c r="Z9" s="18">
        <v>2</v>
      </c>
      <c r="AA9" s="23"/>
      <c r="AB9" s="23"/>
      <c r="AC9" s="24"/>
      <c r="AD9" s="18">
        <v>2</v>
      </c>
      <c r="AE9" s="18"/>
      <c r="AF9" s="18"/>
    </row>
    <row r="10" spans="2:32" ht="15" customHeight="1">
      <c r="B10" s="18">
        <v>3</v>
      </c>
      <c r="C10" s="23"/>
      <c r="D10" s="23"/>
      <c r="E10" s="24"/>
      <c r="F10" s="23">
        <v>3</v>
      </c>
      <c r="G10" s="23"/>
      <c r="H10" s="23"/>
      <c r="I10" s="24"/>
      <c r="J10" s="18">
        <v>3</v>
      </c>
      <c r="K10" s="23"/>
      <c r="L10" s="23"/>
      <c r="M10" s="24"/>
      <c r="N10" s="18">
        <v>3</v>
      </c>
      <c r="O10" s="18"/>
      <c r="P10" s="18"/>
      <c r="R10" s="18">
        <v>3</v>
      </c>
      <c r="S10" s="23"/>
      <c r="T10" s="23"/>
      <c r="U10" s="24"/>
      <c r="V10" s="23">
        <v>3</v>
      </c>
      <c r="W10" s="23"/>
      <c r="X10" s="23"/>
      <c r="Y10" s="24"/>
      <c r="Z10" s="18">
        <v>3</v>
      </c>
      <c r="AA10" s="23"/>
      <c r="AB10" s="23"/>
      <c r="AC10" s="24"/>
      <c r="AD10" s="18">
        <v>3</v>
      </c>
      <c r="AE10" s="18"/>
      <c r="AF10" s="18"/>
    </row>
    <row r="11" spans="2:32" ht="15" customHeight="1">
      <c r="B11" s="18">
        <v>4</v>
      </c>
      <c r="C11" s="23"/>
      <c r="D11" s="23"/>
      <c r="E11" s="24"/>
      <c r="F11" s="23">
        <v>4</v>
      </c>
      <c r="G11" s="23"/>
      <c r="H11" s="23"/>
      <c r="I11" s="24"/>
      <c r="J11" s="18">
        <v>4</v>
      </c>
      <c r="K11" s="23"/>
      <c r="L11" s="23"/>
      <c r="M11" s="24"/>
      <c r="N11" s="18">
        <v>4</v>
      </c>
      <c r="O11" s="18"/>
      <c r="P11" s="18"/>
      <c r="R11" s="18">
        <v>4</v>
      </c>
      <c r="S11" s="23"/>
      <c r="T11" s="23"/>
      <c r="U11" s="24"/>
      <c r="V11" s="23">
        <v>4</v>
      </c>
      <c r="W11" s="23"/>
      <c r="X11" s="23"/>
      <c r="Y11" s="24"/>
      <c r="Z11" s="18">
        <v>4</v>
      </c>
      <c r="AA11" s="23"/>
      <c r="AB11" s="23"/>
      <c r="AC11" s="24"/>
      <c r="AD11" s="18">
        <v>4</v>
      </c>
      <c r="AE11" s="18"/>
      <c r="AF11" s="18"/>
    </row>
    <row r="12" spans="2:32" ht="15" customHeight="1">
      <c r="B12" s="18">
        <v>5</v>
      </c>
      <c r="C12" s="23"/>
      <c r="D12" s="23"/>
      <c r="E12" s="24"/>
      <c r="F12" s="23">
        <v>5</v>
      </c>
      <c r="G12" s="23"/>
      <c r="H12" s="23"/>
      <c r="I12" s="24"/>
      <c r="J12" s="18">
        <v>5</v>
      </c>
      <c r="K12" s="23"/>
      <c r="L12" s="23"/>
      <c r="M12" s="24"/>
      <c r="N12" s="18">
        <v>5</v>
      </c>
      <c r="O12" s="18"/>
      <c r="P12" s="18"/>
      <c r="R12" s="18">
        <v>5</v>
      </c>
      <c r="S12" s="23"/>
      <c r="T12" s="23"/>
      <c r="U12" s="24"/>
      <c r="V12" s="23">
        <v>5</v>
      </c>
      <c r="W12" s="23"/>
      <c r="X12" s="23"/>
      <c r="Y12" s="24"/>
      <c r="Z12" s="18">
        <v>5</v>
      </c>
      <c r="AA12" s="23"/>
      <c r="AB12" s="23"/>
      <c r="AC12" s="24"/>
      <c r="AD12" s="18">
        <v>5</v>
      </c>
      <c r="AE12" s="18"/>
      <c r="AF12" s="18"/>
    </row>
    <row r="13" spans="2:32" ht="15" customHeight="1">
      <c r="B13" s="18">
        <v>6</v>
      </c>
      <c r="C13" s="23"/>
      <c r="D13" s="23"/>
      <c r="E13" s="24"/>
      <c r="F13" s="23">
        <v>6</v>
      </c>
      <c r="G13" s="23"/>
      <c r="H13" s="23"/>
      <c r="I13" s="24"/>
      <c r="J13" s="18">
        <v>6</v>
      </c>
      <c r="K13" s="23"/>
      <c r="L13" s="23"/>
      <c r="M13" s="24"/>
      <c r="N13" s="18">
        <v>6</v>
      </c>
      <c r="O13" s="18"/>
      <c r="P13" s="18"/>
      <c r="R13" s="18">
        <v>6</v>
      </c>
      <c r="S13" s="23"/>
      <c r="T13" s="23"/>
      <c r="U13" s="24"/>
      <c r="V13" s="23">
        <v>6</v>
      </c>
      <c r="W13" s="23"/>
      <c r="X13" s="23"/>
      <c r="Y13" s="24"/>
      <c r="Z13" s="18">
        <v>6</v>
      </c>
      <c r="AA13" s="23"/>
      <c r="AB13" s="23"/>
      <c r="AC13" s="24"/>
      <c r="AD13" s="18">
        <v>6</v>
      </c>
      <c r="AE13" s="18"/>
      <c r="AF13" s="18"/>
    </row>
    <row r="14" spans="2:32" ht="15" customHeight="1">
      <c r="B14" s="18">
        <v>7</v>
      </c>
      <c r="C14" s="23"/>
      <c r="D14" s="23"/>
      <c r="E14" s="24"/>
      <c r="F14" s="23">
        <v>7</v>
      </c>
      <c r="G14" s="23"/>
      <c r="H14" s="23"/>
      <c r="I14" s="24"/>
      <c r="J14" s="18">
        <v>7</v>
      </c>
      <c r="K14" s="23"/>
      <c r="L14" s="23"/>
      <c r="M14" s="24"/>
      <c r="N14" s="18">
        <v>7</v>
      </c>
      <c r="O14" s="18"/>
      <c r="P14" s="18"/>
      <c r="R14" s="18">
        <v>7</v>
      </c>
      <c r="S14" s="23"/>
      <c r="T14" s="23"/>
      <c r="U14" s="24"/>
      <c r="V14" s="23">
        <v>7</v>
      </c>
      <c r="W14" s="23"/>
      <c r="X14" s="23"/>
      <c r="Y14" s="24"/>
      <c r="Z14" s="18">
        <v>7</v>
      </c>
      <c r="AA14" s="23"/>
      <c r="AB14" s="23"/>
      <c r="AC14" s="24"/>
      <c r="AD14" s="18">
        <v>7</v>
      </c>
      <c r="AE14" s="18"/>
      <c r="AF14" s="18"/>
    </row>
    <row r="15" spans="2:32" ht="15" customHeight="1">
      <c r="B15" s="18">
        <v>8</v>
      </c>
      <c r="C15" s="23"/>
      <c r="D15" s="23"/>
      <c r="E15" s="24"/>
      <c r="F15" s="23">
        <v>8</v>
      </c>
      <c r="G15" s="23"/>
      <c r="H15" s="23"/>
      <c r="I15" s="24"/>
      <c r="J15" s="18">
        <v>8</v>
      </c>
      <c r="K15" s="23"/>
      <c r="L15" s="23"/>
      <c r="M15" s="24"/>
      <c r="N15" s="18">
        <v>8</v>
      </c>
      <c r="O15" s="18"/>
      <c r="P15" s="18"/>
      <c r="R15" s="18">
        <v>8</v>
      </c>
      <c r="S15" s="23"/>
      <c r="T15" s="23"/>
      <c r="U15" s="24"/>
      <c r="V15" s="23">
        <v>8</v>
      </c>
      <c r="W15" s="23"/>
      <c r="X15" s="23"/>
      <c r="Y15" s="24"/>
      <c r="Z15" s="18">
        <v>8</v>
      </c>
      <c r="AA15" s="23"/>
      <c r="AB15" s="23"/>
      <c r="AC15" s="24"/>
      <c r="AD15" s="18">
        <v>8</v>
      </c>
      <c r="AE15" s="18"/>
      <c r="AF15" s="18"/>
    </row>
    <row r="16" spans="2:32" ht="15" customHeight="1">
      <c r="B16" s="18">
        <v>9</v>
      </c>
      <c r="C16" s="23"/>
      <c r="D16" s="23"/>
      <c r="E16" s="24"/>
      <c r="F16" s="23">
        <v>9</v>
      </c>
      <c r="G16" s="23"/>
      <c r="H16" s="23"/>
      <c r="I16" s="24"/>
      <c r="J16" s="18">
        <v>9</v>
      </c>
      <c r="K16" s="23"/>
      <c r="L16" s="23"/>
      <c r="M16" s="24"/>
      <c r="N16" s="18">
        <v>9</v>
      </c>
      <c r="O16" s="18"/>
      <c r="P16" s="18"/>
      <c r="R16" s="18">
        <v>9</v>
      </c>
      <c r="S16" s="23"/>
      <c r="T16" s="23"/>
      <c r="U16" s="24"/>
      <c r="V16" s="23">
        <v>9</v>
      </c>
      <c r="W16" s="23"/>
      <c r="X16" s="23"/>
      <c r="Y16" s="24"/>
      <c r="Z16" s="18">
        <v>9</v>
      </c>
      <c r="AA16" s="23"/>
      <c r="AB16" s="23"/>
      <c r="AC16" s="24"/>
      <c r="AD16" s="18">
        <v>9</v>
      </c>
      <c r="AE16" s="18"/>
      <c r="AF16" s="18"/>
    </row>
    <row r="17" spans="2:32" ht="15" customHeight="1">
      <c r="B17" s="18">
        <v>10</v>
      </c>
      <c r="C17" s="23"/>
      <c r="D17" s="23"/>
      <c r="E17" s="24"/>
      <c r="F17" s="23">
        <v>10</v>
      </c>
      <c r="G17" s="23"/>
      <c r="H17" s="23"/>
      <c r="I17" s="24"/>
      <c r="J17" s="18">
        <v>10</v>
      </c>
      <c r="K17" s="23"/>
      <c r="L17" s="23"/>
      <c r="M17" s="24"/>
      <c r="N17" s="18">
        <v>10</v>
      </c>
      <c r="O17" s="18"/>
      <c r="P17" s="18"/>
      <c r="R17" s="18">
        <v>10</v>
      </c>
      <c r="S17" s="23"/>
      <c r="T17" s="23"/>
      <c r="U17" s="24"/>
      <c r="V17" s="23">
        <v>10</v>
      </c>
      <c r="W17" s="23"/>
      <c r="X17" s="23"/>
      <c r="Y17" s="24"/>
      <c r="Z17" s="18">
        <v>10</v>
      </c>
      <c r="AA17" s="23"/>
      <c r="AB17" s="23"/>
      <c r="AC17" s="24"/>
      <c r="AD17" s="18">
        <v>10</v>
      </c>
      <c r="AE17" s="18"/>
      <c r="AF17" s="18"/>
    </row>
    <row r="18" spans="2:32" ht="15" customHeight="1">
      <c r="B18" s="18">
        <v>11</v>
      </c>
      <c r="C18" s="23"/>
      <c r="D18" s="23"/>
      <c r="E18" s="24"/>
      <c r="F18" s="23">
        <v>11</v>
      </c>
      <c r="G18" s="23"/>
      <c r="H18" s="23"/>
      <c r="I18" s="24"/>
      <c r="J18" s="18">
        <v>11</v>
      </c>
      <c r="K18" s="23"/>
      <c r="L18" s="23"/>
      <c r="M18" s="24"/>
      <c r="N18" s="18">
        <v>11</v>
      </c>
      <c r="O18" s="18"/>
      <c r="P18" s="18"/>
      <c r="R18" s="18">
        <v>11</v>
      </c>
      <c r="S18" s="23"/>
      <c r="T18" s="23"/>
      <c r="U18" s="24"/>
      <c r="V18" s="23">
        <v>11</v>
      </c>
      <c r="W18" s="23"/>
      <c r="X18" s="23"/>
      <c r="Y18" s="24"/>
      <c r="Z18" s="18">
        <v>11</v>
      </c>
      <c r="AA18" s="23"/>
      <c r="AB18" s="23"/>
      <c r="AC18" s="24"/>
      <c r="AD18" s="18">
        <v>11</v>
      </c>
      <c r="AE18" s="18"/>
      <c r="AF18" s="18"/>
    </row>
    <row r="19" spans="2:32" ht="15" customHeight="1">
      <c r="B19" s="18">
        <v>12</v>
      </c>
      <c r="C19" s="23"/>
      <c r="D19" s="23"/>
      <c r="E19" s="24"/>
      <c r="F19" s="23">
        <v>12</v>
      </c>
      <c r="G19" s="23"/>
      <c r="H19" s="23"/>
      <c r="I19" s="24"/>
      <c r="J19" s="18">
        <v>12</v>
      </c>
      <c r="K19" s="23"/>
      <c r="L19" s="23"/>
      <c r="M19" s="24"/>
      <c r="N19" s="18">
        <v>12</v>
      </c>
      <c r="O19" s="18"/>
      <c r="P19" s="18"/>
      <c r="R19" s="18">
        <v>12</v>
      </c>
      <c r="S19" s="23"/>
      <c r="T19" s="23"/>
      <c r="U19" s="24"/>
      <c r="V19" s="23">
        <v>12</v>
      </c>
      <c r="W19" s="23"/>
      <c r="X19" s="23"/>
      <c r="Y19" s="24"/>
      <c r="Z19" s="18">
        <v>12</v>
      </c>
      <c r="AA19" s="23"/>
      <c r="AB19" s="23"/>
      <c r="AC19" s="24"/>
      <c r="AD19" s="18">
        <v>12</v>
      </c>
      <c r="AE19" s="18"/>
      <c r="AF19" s="18"/>
    </row>
    <row r="20" spans="1:32" ht="15" customHeight="1">
      <c r="A20" s="90"/>
      <c r="B20" s="18">
        <v>13</v>
      </c>
      <c r="C20" s="23"/>
      <c r="D20" s="23"/>
      <c r="E20" s="29"/>
      <c r="F20" s="23">
        <v>13</v>
      </c>
      <c r="G20" s="23"/>
      <c r="H20" s="23"/>
      <c r="I20" s="24"/>
      <c r="J20" s="18">
        <v>13</v>
      </c>
      <c r="K20" s="23"/>
      <c r="L20" s="23"/>
      <c r="M20" s="24"/>
      <c r="N20" s="18">
        <v>13</v>
      </c>
      <c r="O20" s="18"/>
      <c r="P20" s="18"/>
      <c r="R20" s="18">
        <v>13</v>
      </c>
      <c r="S20" s="23"/>
      <c r="T20" s="23"/>
      <c r="U20" s="29"/>
      <c r="V20" s="23">
        <v>13</v>
      </c>
      <c r="W20" s="23"/>
      <c r="X20" s="23"/>
      <c r="Y20" s="24"/>
      <c r="Z20" s="18">
        <v>13</v>
      </c>
      <c r="AA20" s="23"/>
      <c r="AB20" s="23"/>
      <c r="AC20" s="24"/>
      <c r="AD20" s="18">
        <v>13</v>
      </c>
      <c r="AE20" s="18"/>
      <c r="AF20" s="18"/>
    </row>
    <row r="21" spans="2:32" ht="18" customHeight="1">
      <c r="B21" s="18">
        <v>14</v>
      </c>
      <c r="C21" s="23"/>
      <c r="D21" s="23"/>
      <c r="F21" s="23">
        <v>14</v>
      </c>
      <c r="G21" s="23"/>
      <c r="H21" s="23"/>
      <c r="I21" s="24"/>
      <c r="J21" s="18">
        <v>14</v>
      </c>
      <c r="K21" s="23"/>
      <c r="L21" s="23"/>
      <c r="M21" s="24"/>
      <c r="N21" s="18">
        <v>14</v>
      </c>
      <c r="O21" s="18"/>
      <c r="P21" s="18"/>
      <c r="R21" s="18">
        <v>14</v>
      </c>
      <c r="S21" s="23"/>
      <c r="T21" s="23"/>
      <c r="V21" s="23">
        <v>14</v>
      </c>
      <c r="W21" s="23"/>
      <c r="X21" s="23"/>
      <c r="Y21" s="24"/>
      <c r="Z21" s="18">
        <v>14</v>
      </c>
      <c r="AA21" s="23"/>
      <c r="AB21" s="23"/>
      <c r="AC21" s="24"/>
      <c r="AD21" s="18">
        <v>14</v>
      </c>
      <c r="AE21" s="18"/>
      <c r="AF21" s="18"/>
    </row>
    <row r="22" spans="2:32" ht="15" customHeight="1">
      <c r="B22" s="18">
        <v>15</v>
      </c>
      <c r="C22" s="23"/>
      <c r="D22" s="23"/>
      <c r="F22" s="23">
        <v>15</v>
      </c>
      <c r="G22" s="23"/>
      <c r="H22" s="23"/>
      <c r="I22" s="24"/>
      <c r="J22" s="18">
        <v>15</v>
      </c>
      <c r="K22" s="23"/>
      <c r="L22" s="23"/>
      <c r="M22" s="24"/>
      <c r="N22" s="18">
        <v>15</v>
      </c>
      <c r="O22" s="18"/>
      <c r="P22" s="18"/>
      <c r="R22" s="18">
        <v>15</v>
      </c>
      <c r="S22" s="23"/>
      <c r="T22" s="23"/>
      <c r="V22" s="23">
        <v>15</v>
      </c>
      <c r="W22" s="23"/>
      <c r="X22" s="23"/>
      <c r="Y22" s="24"/>
      <c r="Z22" s="18">
        <v>15</v>
      </c>
      <c r="AA22" s="23"/>
      <c r="AB22" s="23"/>
      <c r="AC22" s="24"/>
      <c r="AD22" s="18">
        <v>15</v>
      </c>
      <c r="AE22" s="18"/>
      <c r="AF22" s="18"/>
    </row>
    <row r="23" spans="2:32" ht="15" customHeight="1">
      <c r="B23" s="18">
        <v>16</v>
      </c>
      <c r="C23" s="23"/>
      <c r="D23" s="23"/>
      <c r="F23" s="23">
        <v>16</v>
      </c>
      <c r="G23" s="23"/>
      <c r="H23" s="23"/>
      <c r="I23" s="24"/>
      <c r="J23" s="18">
        <v>16</v>
      </c>
      <c r="K23" s="23"/>
      <c r="L23" s="23"/>
      <c r="M23" s="24"/>
      <c r="N23" s="18">
        <v>16</v>
      </c>
      <c r="O23" s="18"/>
      <c r="P23" s="18"/>
      <c r="R23" s="18">
        <v>16</v>
      </c>
      <c r="S23" s="23"/>
      <c r="T23" s="23"/>
      <c r="V23" s="23">
        <v>16</v>
      </c>
      <c r="W23" s="23"/>
      <c r="X23" s="23"/>
      <c r="Y23" s="24"/>
      <c r="Z23" s="18">
        <v>16</v>
      </c>
      <c r="AA23" s="23"/>
      <c r="AB23" s="23"/>
      <c r="AC23" s="24"/>
      <c r="AD23" s="18">
        <v>16</v>
      </c>
      <c r="AE23" s="18"/>
      <c r="AF23" s="18"/>
    </row>
    <row r="24" spans="2:32" ht="15" customHeight="1">
      <c r="B24" s="18">
        <v>17</v>
      </c>
      <c r="C24" s="23"/>
      <c r="D24" s="23"/>
      <c r="F24" s="23">
        <v>17</v>
      </c>
      <c r="G24" s="23"/>
      <c r="H24" s="23"/>
      <c r="I24" s="24"/>
      <c r="J24" s="18">
        <v>17</v>
      </c>
      <c r="K24" s="23"/>
      <c r="L24" s="23"/>
      <c r="M24" s="24"/>
      <c r="N24" s="18">
        <v>17</v>
      </c>
      <c r="O24" s="18"/>
      <c r="P24" s="18"/>
      <c r="R24" s="18">
        <v>17</v>
      </c>
      <c r="S24" s="23"/>
      <c r="T24" s="23"/>
      <c r="V24" s="23">
        <v>17</v>
      </c>
      <c r="W24" s="23"/>
      <c r="X24" s="23"/>
      <c r="Y24" s="24"/>
      <c r="Z24" s="18">
        <v>17</v>
      </c>
      <c r="AA24" s="23"/>
      <c r="AB24" s="23"/>
      <c r="AC24" s="24"/>
      <c r="AD24" s="18">
        <v>17</v>
      </c>
      <c r="AE24" s="18"/>
      <c r="AF24" s="18"/>
    </row>
    <row r="25" spans="2:32" ht="15" customHeight="1">
      <c r="B25" s="18">
        <v>18</v>
      </c>
      <c r="C25" s="23"/>
      <c r="D25" s="23"/>
      <c r="F25" s="23">
        <v>18</v>
      </c>
      <c r="G25" s="23"/>
      <c r="H25" s="23"/>
      <c r="I25" s="24"/>
      <c r="J25" s="18">
        <v>18</v>
      </c>
      <c r="K25" s="23"/>
      <c r="L25" s="23"/>
      <c r="M25" s="24"/>
      <c r="N25" s="18">
        <v>18</v>
      </c>
      <c r="O25" s="18"/>
      <c r="P25" s="18"/>
      <c r="R25" s="18">
        <v>18</v>
      </c>
      <c r="S25" s="23"/>
      <c r="T25" s="23"/>
      <c r="V25" s="23">
        <v>18</v>
      </c>
      <c r="W25" s="23"/>
      <c r="X25" s="23"/>
      <c r="Y25" s="24"/>
      <c r="Z25" s="18">
        <v>18</v>
      </c>
      <c r="AA25" s="23"/>
      <c r="AB25" s="23"/>
      <c r="AC25" s="24"/>
      <c r="AD25" s="18">
        <v>18</v>
      </c>
      <c r="AE25" s="18"/>
      <c r="AF25" s="18"/>
    </row>
    <row r="26" spans="2:32" ht="15" customHeight="1">
      <c r="B26" s="18">
        <v>19</v>
      </c>
      <c r="C26" s="23"/>
      <c r="D26" s="23"/>
      <c r="F26" s="23">
        <v>19</v>
      </c>
      <c r="G26" s="23"/>
      <c r="H26" s="23"/>
      <c r="I26" s="24"/>
      <c r="J26" s="18">
        <v>19</v>
      </c>
      <c r="K26" s="23"/>
      <c r="L26" s="23"/>
      <c r="M26" s="24"/>
      <c r="N26" s="18">
        <v>19</v>
      </c>
      <c r="O26" s="18"/>
      <c r="P26" s="18"/>
      <c r="R26" s="18">
        <v>19</v>
      </c>
      <c r="S26" s="23"/>
      <c r="T26" s="23"/>
      <c r="V26" s="23">
        <v>19</v>
      </c>
      <c r="W26" s="23"/>
      <c r="X26" s="23"/>
      <c r="Y26" s="24"/>
      <c r="Z26" s="18">
        <v>19</v>
      </c>
      <c r="AA26" s="23"/>
      <c r="AB26" s="23"/>
      <c r="AC26" s="24"/>
      <c r="AD26" s="18">
        <v>19</v>
      </c>
      <c r="AE26" s="18"/>
      <c r="AF26" s="18"/>
    </row>
    <row r="27" spans="2:32" ht="15" customHeight="1">
      <c r="B27" s="18">
        <v>20</v>
      </c>
      <c r="C27" s="23"/>
      <c r="D27" s="23"/>
      <c r="F27" s="23">
        <v>20</v>
      </c>
      <c r="G27" s="23"/>
      <c r="H27" s="23"/>
      <c r="I27" s="24"/>
      <c r="J27" s="18">
        <v>20</v>
      </c>
      <c r="K27" s="23"/>
      <c r="L27" s="23"/>
      <c r="M27" s="24"/>
      <c r="N27" s="18">
        <v>20</v>
      </c>
      <c r="O27" s="18"/>
      <c r="P27" s="18"/>
      <c r="R27" s="18">
        <v>20</v>
      </c>
      <c r="S27" s="23"/>
      <c r="T27" s="23"/>
      <c r="V27" s="23">
        <v>20</v>
      </c>
      <c r="W27" s="23"/>
      <c r="X27" s="23"/>
      <c r="Y27" s="24"/>
      <c r="Z27" s="18">
        <v>20</v>
      </c>
      <c r="AA27" s="23"/>
      <c r="AB27" s="23"/>
      <c r="AC27" s="24"/>
      <c r="AD27" s="18">
        <v>20</v>
      </c>
      <c r="AE27" s="18"/>
      <c r="AF27" s="18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 password="CC7F" sheet="1"/>
  <mergeCells count="14">
    <mergeCell ref="O2:P2"/>
    <mergeCell ref="O3:P3"/>
    <mergeCell ref="O4:P4"/>
    <mergeCell ref="Q2:T2"/>
    <mergeCell ref="Q3:T3"/>
    <mergeCell ref="Q4:T4"/>
    <mergeCell ref="B6:D6"/>
    <mergeCell ref="F6:H6"/>
    <mergeCell ref="J6:L6"/>
    <mergeCell ref="R6:T6"/>
    <mergeCell ref="Z6:AB6"/>
    <mergeCell ref="AD6:AF6"/>
    <mergeCell ref="V6:X6"/>
    <mergeCell ref="N6:P6"/>
  </mergeCells>
  <dataValidations count="1">
    <dataValidation type="list" allowBlank="1" showInputMessage="1" showErrorMessage="1" sqref="D8:D27 H8:H27 P8:P27 L8:L27 T8:T27 X8:X27 AF8:AF27 AB8:AB27">
      <formula1>$Y$1:$Y$7</formula1>
    </dataValidation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selection activeCell="G1" sqref="G1:I80"/>
    </sheetView>
  </sheetViews>
  <sheetFormatPr defaultColWidth="9.140625" defaultRowHeight="15"/>
  <sheetData>
    <row r="1" spans="1:9" ht="13.5">
      <c r="A1">
        <f>シングルス!C8</f>
        <v>0</v>
      </c>
      <c r="B1">
        <f>シングルス!D8</f>
        <v>0</v>
      </c>
      <c r="C1" t="s">
        <v>61</v>
      </c>
      <c r="G1">
        <f>ダブルス!C8</f>
        <v>0</v>
      </c>
      <c r="H1">
        <f>ダブルス!D8</f>
        <v>0</v>
      </c>
      <c r="I1" t="s">
        <v>69</v>
      </c>
    </row>
    <row r="2" spans="1:9" ht="13.5">
      <c r="A2">
        <f>シングルス!C9</f>
        <v>0</v>
      </c>
      <c r="B2">
        <f>シングルス!D9</f>
        <v>0</v>
      </c>
      <c r="C2" t="s">
        <v>61</v>
      </c>
      <c r="G2">
        <f>ダブルス!C9</f>
        <v>0</v>
      </c>
      <c r="H2">
        <f>ダブルス!D9</f>
        <v>0</v>
      </c>
      <c r="I2" t="s">
        <v>69</v>
      </c>
    </row>
    <row r="3" spans="1:9" ht="13.5">
      <c r="A3">
        <f>シングルス!C10</f>
        <v>0</v>
      </c>
      <c r="B3">
        <f>シングルス!D10</f>
        <v>0</v>
      </c>
      <c r="C3" t="s">
        <v>61</v>
      </c>
      <c r="G3">
        <f>ダブルス!C10</f>
        <v>0</v>
      </c>
      <c r="H3">
        <f>ダブルス!D10</f>
        <v>0</v>
      </c>
      <c r="I3" t="s">
        <v>69</v>
      </c>
    </row>
    <row r="4" spans="1:9" ht="13.5">
      <c r="A4">
        <f>シングルス!C11</f>
        <v>0</v>
      </c>
      <c r="B4">
        <f>シングルス!D11</f>
        <v>0</v>
      </c>
      <c r="C4" t="s">
        <v>61</v>
      </c>
      <c r="G4">
        <f>ダブルス!C11</f>
        <v>0</v>
      </c>
      <c r="H4">
        <f>ダブルス!D11</f>
        <v>0</v>
      </c>
      <c r="I4" t="s">
        <v>69</v>
      </c>
    </row>
    <row r="5" spans="1:9" ht="13.5">
      <c r="A5">
        <f>シングルス!C12</f>
        <v>0</v>
      </c>
      <c r="B5">
        <f>シングルス!D12</f>
        <v>0</v>
      </c>
      <c r="C5" t="s">
        <v>61</v>
      </c>
      <c r="G5">
        <f>ダブルス!C12</f>
        <v>0</v>
      </c>
      <c r="H5">
        <f>ダブルス!D12</f>
        <v>0</v>
      </c>
      <c r="I5" t="s">
        <v>69</v>
      </c>
    </row>
    <row r="6" spans="1:9" ht="13.5">
      <c r="A6">
        <f>シングルス!C13</f>
        <v>0</v>
      </c>
      <c r="B6">
        <f>シングルス!D13</f>
        <v>0</v>
      </c>
      <c r="C6" t="s">
        <v>61</v>
      </c>
      <c r="G6">
        <f>ダブルス!C13</f>
        <v>0</v>
      </c>
      <c r="H6">
        <f>ダブルス!D13</f>
        <v>0</v>
      </c>
      <c r="I6" t="s">
        <v>69</v>
      </c>
    </row>
    <row r="7" spans="1:9" ht="13.5">
      <c r="A7">
        <f>シングルス!C14</f>
        <v>0</v>
      </c>
      <c r="B7">
        <f>シングルス!D14</f>
        <v>0</v>
      </c>
      <c r="C7" t="s">
        <v>61</v>
      </c>
      <c r="G7">
        <f>ダブルス!C14</f>
        <v>0</v>
      </c>
      <c r="H7">
        <f>ダブルス!D14</f>
        <v>0</v>
      </c>
      <c r="I7" t="s">
        <v>69</v>
      </c>
    </row>
    <row r="8" spans="1:9" ht="13.5">
      <c r="A8">
        <f>シングルス!C15</f>
        <v>0</v>
      </c>
      <c r="B8">
        <f>シングルス!D15</f>
        <v>0</v>
      </c>
      <c r="C8" t="s">
        <v>61</v>
      </c>
      <c r="G8">
        <f>ダブルス!C15</f>
        <v>0</v>
      </c>
      <c r="H8">
        <f>ダブルス!D15</f>
        <v>0</v>
      </c>
      <c r="I8" t="s">
        <v>69</v>
      </c>
    </row>
    <row r="9" spans="1:9" ht="13.5">
      <c r="A9">
        <f>シングルス!C16</f>
        <v>0</v>
      </c>
      <c r="B9">
        <f>シングルス!D16</f>
        <v>0</v>
      </c>
      <c r="C9" t="s">
        <v>61</v>
      </c>
      <c r="G9">
        <f>ダブルス!C16</f>
        <v>0</v>
      </c>
      <c r="H9">
        <f>ダブルス!D16</f>
        <v>0</v>
      </c>
      <c r="I9" t="s">
        <v>69</v>
      </c>
    </row>
    <row r="10" spans="1:9" ht="13.5">
      <c r="A10">
        <f>シングルス!C17</f>
        <v>0</v>
      </c>
      <c r="B10">
        <f>シングルス!D17</f>
        <v>0</v>
      </c>
      <c r="C10" t="s">
        <v>61</v>
      </c>
      <c r="G10">
        <f>ダブルス!C17</f>
        <v>0</v>
      </c>
      <c r="H10">
        <f>ダブルス!D17</f>
        <v>0</v>
      </c>
      <c r="I10" t="s">
        <v>69</v>
      </c>
    </row>
    <row r="11" spans="1:9" ht="13.5">
      <c r="A11">
        <f>シングルス!C18</f>
        <v>0</v>
      </c>
      <c r="B11">
        <f>シングルス!D18</f>
        <v>0</v>
      </c>
      <c r="C11" t="s">
        <v>61</v>
      </c>
      <c r="G11">
        <f>ダブルス!C18</f>
        <v>0</v>
      </c>
      <c r="H11">
        <f>ダブルス!D18</f>
        <v>0</v>
      </c>
      <c r="I11" t="s">
        <v>69</v>
      </c>
    </row>
    <row r="12" spans="1:9" ht="13.5">
      <c r="A12">
        <f>シングルス!C19</f>
        <v>0</v>
      </c>
      <c r="B12">
        <f>シングルス!D19</f>
        <v>0</v>
      </c>
      <c r="C12" t="s">
        <v>61</v>
      </c>
      <c r="G12">
        <f>ダブルス!C19</f>
        <v>0</v>
      </c>
      <c r="H12">
        <f>ダブルス!D19</f>
        <v>0</v>
      </c>
      <c r="I12" t="s">
        <v>69</v>
      </c>
    </row>
    <row r="13" spans="1:9" ht="13.5">
      <c r="A13">
        <f>シングルス!C20</f>
        <v>0</v>
      </c>
      <c r="B13">
        <f>シングルス!D20</f>
        <v>0</v>
      </c>
      <c r="C13" t="s">
        <v>61</v>
      </c>
      <c r="G13">
        <f>ダブルス!C20</f>
        <v>0</v>
      </c>
      <c r="H13">
        <f>ダブルス!D20</f>
        <v>0</v>
      </c>
      <c r="I13" t="s">
        <v>69</v>
      </c>
    </row>
    <row r="14" spans="1:9" ht="13.5">
      <c r="A14">
        <f>シングルス!C21</f>
        <v>0</v>
      </c>
      <c r="B14">
        <f>シングルス!D21</f>
        <v>0</v>
      </c>
      <c r="C14" t="s">
        <v>61</v>
      </c>
      <c r="G14">
        <f>ダブルス!C21</f>
        <v>0</v>
      </c>
      <c r="H14">
        <f>ダブルス!D21</f>
        <v>0</v>
      </c>
      <c r="I14" t="s">
        <v>69</v>
      </c>
    </row>
    <row r="15" spans="1:9" ht="13.5">
      <c r="A15">
        <f>シングルス!C22</f>
        <v>0</v>
      </c>
      <c r="B15">
        <f>シングルス!D22</f>
        <v>0</v>
      </c>
      <c r="C15" t="s">
        <v>61</v>
      </c>
      <c r="G15">
        <f>ダブルス!C22</f>
        <v>0</v>
      </c>
      <c r="H15">
        <f>ダブルス!D22</f>
        <v>0</v>
      </c>
      <c r="I15" t="s">
        <v>69</v>
      </c>
    </row>
    <row r="16" spans="1:9" ht="13.5">
      <c r="A16">
        <f>シングルス!C23</f>
        <v>0</v>
      </c>
      <c r="B16">
        <f>シングルス!D23</f>
        <v>0</v>
      </c>
      <c r="C16" t="s">
        <v>61</v>
      </c>
      <c r="G16">
        <f>ダブルス!C23</f>
        <v>0</v>
      </c>
      <c r="H16">
        <f>ダブルス!D23</f>
        <v>0</v>
      </c>
      <c r="I16" t="s">
        <v>69</v>
      </c>
    </row>
    <row r="17" spans="1:9" ht="13.5">
      <c r="A17">
        <f>シングルス!C24</f>
        <v>0</v>
      </c>
      <c r="B17">
        <f>シングルス!D24</f>
        <v>0</v>
      </c>
      <c r="C17" t="s">
        <v>61</v>
      </c>
      <c r="G17">
        <f>ダブルス!C24</f>
        <v>0</v>
      </c>
      <c r="H17">
        <f>ダブルス!D24</f>
        <v>0</v>
      </c>
      <c r="I17" t="s">
        <v>69</v>
      </c>
    </row>
    <row r="18" spans="1:9" ht="13.5">
      <c r="A18">
        <f>シングルス!C25</f>
        <v>0</v>
      </c>
      <c r="B18">
        <f>シングルス!D25</f>
        <v>0</v>
      </c>
      <c r="C18" t="s">
        <v>61</v>
      </c>
      <c r="G18">
        <f>ダブルス!C25</f>
        <v>0</v>
      </c>
      <c r="H18">
        <f>ダブルス!D25</f>
        <v>0</v>
      </c>
      <c r="I18" t="s">
        <v>69</v>
      </c>
    </row>
    <row r="19" spans="1:9" ht="13.5">
      <c r="A19">
        <f>シングルス!C26</f>
        <v>0</v>
      </c>
      <c r="B19">
        <f>シングルス!D26</f>
        <v>0</v>
      </c>
      <c r="C19" t="s">
        <v>61</v>
      </c>
      <c r="G19">
        <f>ダブルス!C26</f>
        <v>0</v>
      </c>
      <c r="H19">
        <f>ダブルス!D26</f>
        <v>0</v>
      </c>
      <c r="I19" t="s">
        <v>69</v>
      </c>
    </row>
    <row r="20" spans="1:9" ht="13.5">
      <c r="A20">
        <f>シングルス!C27</f>
        <v>0</v>
      </c>
      <c r="B20">
        <f>シングルス!D27</f>
        <v>0</v>
      </c>
      <c r="C20" t="s">
        <v>61</v>
      </c>
      <c r="G20">
        <f>ダブルス!C27</f>
        <v>0</v>
      </c>
      <c r="H20">
        <f>ダブルス!D27</f>
        <v>0</v>
      </c>
      <c r="I20" t="s">
        <v>69</v>
      </c>
    </row>
    <row r="21" spans="1:9" ht="13.5">
      <c r="A21">
        <f>シングルス!G8</f>
        <v>0</v>
      </c>
      <c r="B21">
        <f>シングルス!H8</f>
        <v>0</v>
      </c>
      <c r="C21" t="s">
        <v>62</v>
      </c>
      <c r="G21">
        <f>ダブルス!G8</f>
        <v>0</v>
      </c>
      <c r="H21">
        <f>ダブルス!H8</f>
        <v>0</v>
      </c>
      <c r="I21" t="s">
        <v>70</v>
      </c>
    </row>
    <row r="22" spans="1:9" ht="13.5">
      <c r="A22">
        <f>シングルス!G9</f>
        <v>0</v>
      </c>
      <c r="B22">
        <f>シングルス!H9</f>
        <v>0</v>
      </c>
      <c r="C22" t="s">
        <v>62</v>
      </c>
      <c r="G22">
        <f>ダブルス!G9</f>
        <v>0</v>
      </c>
      <c r="H22">
        <f>ダブルス!H9</f>
        <v>0</v>
      </c>
      <c r="I22" t="s">
        <v>70</v>
      </c>
    </row>
    <row r="23" spans="1:9" ht="13.5">
      <c r="A23">
        <f>シングルス!G10</f>
        <v>0</v>
      </c>
      <c r="B23">
        <f>シングルス!H10</f>
        <v>0</v>
      </c>
      <c r="C23" t="s">
        <v>62</v>
      </c>
      <c r="G23">
        <f>ダブルス!G10</f>
        <v>0</v>
      </c>
      <c r="H23">
        <f>ダブルス!H10</f>
        <v>0</v>
      </c>
      <c r="I23" t="s">
        <v>70</v>
      </c>
    </row>
    <row r="24" spans="1:9" ht="13.5">
      <c r="A24">
        <f>シングルス!G11</f>
        <v>0</v>
      </c>
      <c r="B24">
        <f>シングルス!H11</f>
        <v>0</v>
      </c>
      <c r="C24" t="s">
        <v>62</v>
      </c>
      <c r="G24">
        <f>ダブルス!G11</f>
        <v>0</v>
      </c>
      <c r="H24">
        <f>ダブルス!H11</f>
        <v>0</v>
      </c>
      <c r="I24" t="s">
        <v>70</v>
      </c>
    </row>
    <row r="25" spans="1:9" ht="13.5">
      <c r="A25">
        <f>シングルス!G12</f>
        <v>0</v>
      </c>
      <c r="B25">
        <f>シングルス!H12</f>
        <v>0</v>
      </c>
      <c r="C25" t="s">
        <v>62</v>
      </c>
      <c r="G25">
        <f>ダブルス!G12</f>
        <v>0</v>
      </c>
      <c r="H25">
        <f>ダブルス!H12</f>
        <v>0</v>
      </c>
      <c r="I25" t="s">
        <v>70</v>
      </c>
    </row>
    <row r="26" spans="1:9" ht="13.5">
      <c r="A26">
        <f>シングルス!G13</f>
        <v>0</v>
      </c>
      <c r="B26">
        <f>シングルス!H13</f>
        <v>0</v>
      </c>
      <c r="C26" t="s">
        <v>62</v>
      </c>
      <c r="G26">
        <f>ダブルス!G13</f>
        <v>0</v>
      </c>
      <c r="H26">
        <f>ダブルス!H13</f>
        <v>0</v>
      </c>
      <c r="I26" t="s">
        <v>70</v>
      </c>
    </row>
    <row r="27" spans="1:9" ht="13.5">
      <c r="A27">
        <f>シングルス!G14</f>
        <v>0</v>
      </c>
      <c r="B27">
        <f>シングルス!H14</f>
        <v>0</v>
      </c>
      <c r="C27" t="s">
        <v>62</v>
      </c>
      <c r="G27">
        <f>ダブルス!G14</f>
        <v>0</v>
      </c>
      <c r="H27">
        <f>ダブルス!H14</f>
        <v>0</v>
      </c>
      <c r="I27" t="s">
        <v>70</v>
      </c>
    </row>
    <row r="28" spans="1:9" ht="13.5">
      <c r="A28">
        <f>シングルス!G15</f>
        <v>0</v>
      </c>
      <c r="B28">
        <f>シングルス!H15</f>
        <v>0</v>
      </c>
      <c r="C28" t="s">
        <v>62</v>
      </c>
      <c r="G28">
        <f>ダブルス!G15</f>
        <v>0</v>
      </c>
      <c r="H28">
        <f>ダブルス!H15</f>
        <v>0</v>
      </c>
      <c r="I28" t="s">
        <v>70</v>
      </c>
    </row>
    <row r="29" spans="1:9" ht="13.5">
      <c r="A29">
        <f>シングルス!G16</f>
        <v>0</v>
      </c>
      <c r="B29">
        <f>シングルス!H16</f>
        <v>0</v>
      </c>
      <c r="C29" t="s">
        <v>62</v>
      </c>
      <c r="G29">
        <f>ダブルス!G16</f>
        <v>0</v>
      </c>
      <c r="H29">
        <f>ダブルス!H16</f>
        <v>0</v>
      </c>
      <c r="I29" t="s">
        <v>70</v>
      </c>
    </row>
    <row r="30" spans="1:9" ht="13.5">
      <c r="A30">
        <f>シングルス!G17</f>
        <v>0</v>
      </c>
      <c r="B30">
        <f>シングルス!H17</f>
        <v>0</v>
      </c>
      <c r="C30" t="s">
        <v>62</v>
      </c>
      <c r="G30">
        <f>ダブルス!G17</f>
        <v>0</v>
      </c>
      <c r="H30">
        <f>ダブルス!H17</f>
        <v>0</v>
      </c>
      <c r="I30" t="s">
        <v>70</v>
      </c>
    </row>
    <row r="31" spans="1:9" ht="13.5">
      <c r="A31">
        <f>シングルス!G18</f>
        <v>0</v>
      </c>
      <c r="B31">
        <f>シングルス!H18</f>
        <v>0</v>
      </c>
      <c r="C31" t="s">
        <v>62</v>
      </c>
      <c r="G31">
        <f>ダブルス!G18</f>
        <v>0</v>
      </c>
      <c r="H31">
        <f>ダブルス!H18</f>
        <v>0</v>
      </c>
      <c r="I31" t="s">
        <v>70</v>
      </c>
    </row>
    <row r="32" spans="1:9" ht="13.5">
      <c r="A32">
        <f>シングルス!G19</f>
        <v>0</v>
      </c>
      <c r="B32">
        <f>シングルス!H19</f>
        <v>0</v>
      </c>
      <c r="C32" t="s">
        <v>62</v>
      </c>
      <c r="G32">
        <f>ダブルス!G19</f>
        <v>0</v>
      </c>
      <c r="H32">
        <f>ダブルス!H19</f>
        <v>0</v>
      </c>
      <c r="I32" t="s">
        <v>70</v>
      </c>
    </row>
    <row r="33" spans="1:9" ht="13.5">
      <c r="A33">
        <f>シングルス!G20</f>
        <v>0</v>
      </c>
      <c r="B33">
        <f>シングルス!H20</f>
        <v>0</v>
      </c>
      <c r="C33" t="s">
        <v>62</v>
      </c>
      <c r="G33">
        <f>ダブルス!G20</f>
        <v>0</v>
      </c>
      <c r="H33">
        <f>ダブルス!H20</f>
        <v>0</v>
      </c>
      <c r="I33" t="s">
        <v>70</v>
      </c>
    </row>
    <row r="34" spans="1:9" ht="13.5">
      <c r="A34">
        <f>シングルス!G21</f>
        <v>0</v>
      </c>
      <c r="B34">
        <f>シングルス!H21</f>
        <v>0</v>
      </c>
      <c r="C34" t="s">
        <v>62</v>
      </c>
      <c r="G34">
        <f>ダブルス!G21</f>
        <v>0</v>
      </c>
      <c r="H34">
        <f>ダブルス!H21</f>
        <v>0</v>
      </c>
      <c r="I34" t="s">
        <v>70</v>
      </c>
    </row>
    <row r="35" spans="1:9" ht="13.5">
      <c r="A35">
        <f>シングルス!G22</f>
        <v>0</v>
      </c>
      <c r="B35">
        <f>シングルス!H22</f>
        <v>0</v>
      </c>
      <c r="C35" t="s">
        <v>62</v>
      </c>
      <c r="G35">
        <f>ダブルス!G22</f>
        <v>0</v>
      </c>
      <c r="H35">
        <f>ダブルス!H22</f>
        <v>0</v>
      </c>
      <c r="I35" t="s">
        <v>70</v>
      </c>
    </row>
    <row r="36" spans="1:9" ht="13.5">
      <c r="A36">
        <f>シングルス!G23</f>
        <v>0</v>
      </c>
      <c r="B36">
        <f>シングルス!H23</f>
        <v>0</v>
      </c>
      <c r="C36" t="s">
        <v>62</v>
      </c>
      <c r="G36">
        <f>ダブルス!G23</f>
        <v>0</v>
      </c>
      <c r="H36">
        <f>ダブルス!H23</f>
        <v>0</v>
      </c>
      <c r="I36" t="s">
        <v>70</v>
      </c>
    </row>
    <row r="37" spans="1:9" ht="13.5">
      <c r="A37">
        <f>シングルス!G24</f>
        <v>0</v>
      </c>
      <c r="B37">
        <f>シングルス!H24</f>
        <v>0</v>
      </c>
      <c r="C37" t="s">
        <v>62</v>
      </c>
      <c r="G37">
        <f>ダブルス!G24</f>
        <v>0</v>
      </c>
      <c r="H37">
        <f>ダブルス!H24</f>
        <v>0</v>
      </c>
      <c r="I37" t="s">
        <v>70</v>
      </c>
    </row>
    <row r="38" spans="1:9" ht="13.5">
      <c r="A38">
        <f>シングルス!G25</f>
        <v>0</v>
      </c>
      <c r="B38">
        <f>シングルス!H25</f>
        <v>0</v>
      </c>
      <c r="C38" t="s">
        <v>62</v>
      </c>
      <c r="G38">
        <f>ダブルス!G25</f>
        <v>0</v>
      </c>
      <c r="H38">
        <f>ダブルス!H25</f>
        <v>0</v>
      </c>
      <c r="I38" t="s">
        <v>70</v>
      </c>
    </row>
    <row r="39" spans="1:9" ht="13.5">
      <c r="A39">
        <f>シングルス!G26</f>
        <v>0</v>
      </c>
      <c r="B39">
        <f>シングルス!H26</f>
        <v>0</v>
      </c>
      <c r="C39" t="s">
        <v>62</v>
      </c>
      <c r="G39">
        <f>ダブルス!G26</f>
        <v>0</v>
      </c>
      <c r="H39">
        <f>ダブルス!H26</f>
        <v>0</v>
      </c>
      <c r="I39" t="s">
        <v>70</v>
      </c>
    </row>
    <row r="40" spans="1:9" ht="13.5">
      <c r="A40">
        <f>シングルス!G27</f>
        <v>0</v>
      </c>
      <c r="B40">
        <f>シングルス!H27</f>
        <v>0</v>
      </c>
      <c r="C40" t="s">
        <v>62</v>
      </c>
      <c r="G40">
        <f>ダブルス!G27</f>
        <v>0</v>
      </c>
      <c r="H40">
        <f>ダブルス!H27</f>
        <v>0</v>
      </c>
      <c r="I40" t="s">
        <v>70</v>
      </c>
    </row>
    <row r="41" spans="1:9" ht="13.5">
      <c r="A41">
        <f>シングルス!K8</f>
        <v>0</v>
      </c>
      <c r="B41">
        <f>シングルス!L8</f>
        <v>0</v>
      </c>
      <c r="C41" t="s">
        <v>63</v>
      </c>
      <c r="G41">
        <f>ダブルス!K8</f>
        <v>0</v>
      </c>
      <c r="H41">
        <f>ダブルス!L8</f>
        <v>0</v>
      </c>
      <c r="I41" t="s">
        <v>71</v>
      </c>
    </row>
    <row r="42" spans="1:9" ht="13.5">
      <c r="A42">
        <f>シングルス!K9</f>
        <v>0</v>
      </c>
      <c r="B42">
        <f>シングルス!L9</f>
        <v>0</v>
      </c>
      <c r="C42" t="s">
        <v>63</v>
      </c>
      <c r="G42">
        <f>ダブルス!K9</f>
        <v>0</v>
      </c>
      <c r="H42">
        <f>ダブルス!L9</f>
        <v>0</v>
      </c>
      <c r="I42" t="s">
        <v>71</v>
      </c>
    </row>
    <row r="43" spans="1:9" ht="13.5">
      <c r="A43">
        <f>シングルス!K10</f>
        <v>0</v>
      </c>
      <c r="B43">
        <f>シングルス!L10</f>
        <v>0</v>
      </c>
      <c r="C43" t="s">
        <v>63</v>
      </c>
      <c r="G43">
        <f>ダブルス!K10</f>
        <v>0</v>
      </c>
      <c r="H43">
        <f>ダブルス!L10</f>
        <v>0</v>
      </c>
      <c r="I43" t="s">
        <v>71</v>
      </c>
    </row>
    <row r="44" spans="1:9" ht="13.5">
      <c r="A44">
        <f>シングルス!K11</f>
        <v>0</v>
      </c>
      <c r="B44">
        <f>シングルス!L11</f>
        <v>0</v>
      </c>
      <c r="C44" t="s">
        <v>63</v>
      </c>
      <c r="G44">
        <f>ダブルス!K11</f>
        <v>0</v>
      </c>
      <c r="H44">
        <f>ダブルス!L11</f>
        <v>0</v>
      </c>
      <c r="I44" t="s">
        <v>71</v>
      </c>
    </row>
    <row r="45" spans="1:9" ht="13.5">
      <c r="A45">
        <f>シングルス!K12</f>
        <v>0</v>
      </c>
      <c r="B45">
        <f>シングルス!L12</f>
        <v>0</v>
      </c>
      <c r="C45" t="s">
        <v>63</v>
      </c>
      <c r="G45">
        <f>ダブルス!K12</f>
        <v>0</v>
      </c>
      <c r="H45">
        <f>ダブルス!L12</f>
        <v>0</v>
      </c>
      <c r="I45" t="s">
        <v>71</v>
      </c>
    </row>
    <row r="46" spans="1:9" ht="13.5">
      <c r="A46">
        <f>シングルス!K13</f>
        <v>0</v>
      </c>
      <c r="B46">
        <f>シングルス!L13</f>
        <v>0</v>
      </c>
      <c r="C46" t="s">
        <v>63</v>
      </c>
      <c r="G46">
        <f>ダブルス!K13</f>
        <v>0</v>
      </c>
      <c r="H46">
        <f>ダブルス!L13</f>
        <v>0</v>
      </c>
      <c r="I46" t="s">
        <v>71</v>
      </c>
    </row>
    <row r="47" spans="1:9" ht="13.5">
      <c r="A47">
        <f>シングルス!K14</f>
        <v>0</v>
      </c>
      <c r="B47">
        <f>シングルス!L14</f>
        <v>0</v>
      </c>
      <c r="C47" t="s">
        <v>63</v>
      </c>
      <c r="G47">
        <f>ダブルス!K14</f>
        <v>0</v>
      </c>
      <c r="H47">
        <f>ダブルス!L14</f>
        <v>0</v>
      </c>
      <c r="I47" t="s">
        <v>71</v>
      </c>
    </row>
    <row r="48" spans="1:9" ht="13.5">
      <c r="A48">
        <f>シングルス!K15</f>
        <v>0</v>
      </c>
      <c r="B48">
        <f>シングルス!L15</f>
        <v>0</v>
      </c>
      <c r="C48" t="s">
        <v>63</v>
      </c>
      <c r="G48">
        <f>ダブルス!K15</f>
        <v>0</v>
      </c>
      <c r="H48">
        <f>ダブルス!L15</f>
        <v>0</v>
      </c>
      <c r="I48" t="s">
        <v>71</v>
      </c>
    </row>
    <row r="49" spans="1:9" ht="13.5">
      <c r="A49">
        <f>シングルス!K16</f>
        <v>0</v>
      </c>
      <c r="B49">
        <f>シングルス!L16</f>
        <v>0</v>
      </c>
      <c r="C49" t="s">
        <v>63</v>
      </c>
      <c r="G49">
        <f>ダブルス!K16</f>
        <v>0</v>
      </c>
      <c r="H49">
        <f>ダブルス!L16</f>
        <v>0</v>
      </c>
      <c r="I49" t="s">
        <v>71</v>
      </c>
    </row>
    <row r="50" spans="1:9" ht="13.5">
      <c r="A50">
        <f>シングルス!K17</f>
        <v>0</v>
      </c>
      <c r="B50">
        <f>シングルス!L17</f>
        <v>0</v>
      </c>
      <c r="C50" t="s">
        <v>63</v>
      </c>
      <c r="G50">
        <f>ダブルス!K17</f>
        <v>0</v>
      </c>
      <c r="H50">
        <f>ダブルス!L17</f>
        <v>0</v>
      </c>
      <c r="I50" t="s">
        <v>71</v>
      </c>
    </row>
    <row r="51" spans="1:9" ht="13.5">
      <c r="A51">
        <f>シングルス!K18</f>
        <v>0</v>
      </c>
      <c r="B51">
        <f>シングルス!L18</f>
        <v>0</v>
      </c>
      <c r="C51" t="s">
        <v>63</v>
      </c>
      <c r="G51">
        <f>ダブルス!K18</f>
        <v>0</v>
      </c>
      <c r="H51">
        <f>ダブルス!L18</f>
        <v>0</v>
      </c>
      <c r="I51" t="s">
        <v>71</v>
      </c>
    </row>
    <row r="52" spans="1:9" ht="13.5">
      <c r="A52">
        <f>シングルス!K19</f>
        <v>0</v>
      </c>
      <c r="B52">
        <f>シングルス!L19</f>
        <v>0</v>
      </c>
      <c r="C52" t="s">
        <v>63</v>
      </c>
      <c r="G52">
        <f>ダブルス!K19</f>
        <v>0</v>
      </c>
      <c r="H52">
        <f>ダブルス!L19</f>
        <v>0</v>
      </c>
      <c r="I52" t="s">
        <v>71</v>
      </c>
    </row>
    <row r="53" spans="1:9" ht="13.5">
      <c r="A53">
        <f>シングルス!K20</f>
        <v>0</v>
      </c>
      <c r="B53">
        <f>シングルス!L20</f>
        <v>0</v>
      </c>
      <c r="C53" t="s">
        <v>63</v>
      </c>
      <c r="G53">
        <f>ダブルス!K20</f>
        <v>0</v>
      </c>
      <c r="H53">
        <f>ダブルス!L20</f>
        <v>0</v>
      </c>
      <c r="I53" t="s">
        <v>71</v>
      </c>
    </row>
    <row r="54" spans="1:9" ht="13.5">
      <c r="A54">
        <f>シングルス!K21</f>
        <v>0</v>
      </c>
      <c r="B54">
        <f>シングルス!L21</f>
        <v>0</v>
      </c>
      <c r="C54" t="s">
        <v>63</v>
      </c>
      <c r="G54">
        <f>ダブルス!K21</f>
        <v>0</v>
      </c>
      <c r="H54">
        <f>ダブルス!L21</f>
        <v>0</v>
      </c>
      <c r="I54" t="s">
        <v>71</v>
      </c>
    </row>
    <row r="55" spans="1:9" ht="13.5">
      <c r="A55">
        <f>シングルス!K22</f>
        <v>0</v>
      </c>
      <c r="B55">
        <f>シングルス!L22</f>
        <v>0</v>
      </c>
      <c r="C55" t="s">
        <v>63</v>
      </c>
      <c r="G55">
        <f>ダブルス!K22</f>
        <v>0</v>
      </c>
      <c r="H55">
        <f>ダブルス!L22</f>
        <v>0</v>
      </c>
      <c r="I55" t="s">
        <v>71</v>
      </c>
    </row>
    <row r="56" spans="1:9" ht="13.5">
      <c r="A56">
        <f>シングルス!K23</f>
        <v>0</v>
      </c>
      <c r="B56">
        <f>シングルス!L23</f>
        <v>0</v>
      </c>
      <c r="C56" t="s">
        <v>63</v>
      </c>
      <c r="G56">
        <f>ダブルス!K23</f>
        <v>0</v>
      </c>
      <c r="H56">
        <f>ダブルス!L23</f>
        <v>0</v>
      </c>
      <c r="I56" t="s">
        <v>71</v>
      </c>
    </row>
    <row r="57" spans="1:9" ht="13.5">
      <c r="A57">
        <f>シングルス!K24</f>
        <v>0</v>
      </c>
      <c r="B57">
        <f>シングルス!L24</f>
        <v>0</v>
      </c>
      <c r="C57" t="s">
        <v>63</v>
      </c>
      <c r="G57">
        <f>ダブルス!K24</f>
        <v>0</v>
      </c>
      <c r="H57">
        <f>ダブルス!L24</f>
        <v>0</v>
      </c>
      <c r="I57" t="s">
        <v>71</v>
      </c>
    </row>
    <row r="58" spans="1:9" ht="13.5">
      <c r="A58">
        <f>シングルス!K25</f>
        <v>0</v>
      </c>
      <c r="B58">
        <f>シングルス!L25</f>
        <v>0</v>
      </c>
      <c r="C58" t="s">
        <v>63</v>
      </c>
      <c r="G58">
        <f>ダブルス!K25</f>
        <v>0</v>
      </c>
      <c r="H58">
        <f>ダブルス!L25</f>
        <v>0</v>
      </c>
      <c r="I58" t="s">
        <v>71</v>
      </c>
    </row>
    <row r="59" spans="1:9" ht="13.5">
      <c r="A59">
        <f>シングルス!K26</f>
        <v>0</v>
      </c>
      <c r="B59">
        <f>シングルス!L26</f>
        <v>0</v>
      </c>
      <c r="C59" t="s">
        <v>63</v>
      </c>
      <c r="G59">
        <f>ダブルス!K26</f>
        <v>0</v>
      </c>
      <c r="H59">
        <f>ダブルス!L26</f>
        <v>0</v>
      </c>
      <c r="I59" t="s">
        <v>71</v>
      </c>
    </row>
    <row r="60" spans="1:9" ht="13.5">
      <c r="A60">
        <f>シングルス!K27</f>
        <v>0</v>
      </c>
      <c r="B60">
        <f>シングルス!L27</f>
        <v>0</v>
      </c>
      <c r="C60" t="s">
        <v>63</v>
      </c>
      <c r="G60">
        <f>ダブルス!K27</f>
        <v>0</v>
      </c>
      <c r="H60">
        <f>ダブルス!L27</f>
        <v>0</v>
      </c>
      <c r="I60" t="s">
        <v>71</v>
      </c>
    </row>
    <row r="61" spans="1:9" ht="13.5">
      <c r="A61">
        <f>シングルス!O8</f>
        <v>0</v>
      </c>
      <c r="B61">
        <f>シングルス!P8</f>
        <v>0</v>
      </c>
      <c r="C61" t="s">
        <v>64</v>
      </c>
      <c r="G61">
        <f>ダブルス!O8</f>
        <v>0</v>
      </c>
      <c r="H61">
        <f>ダブルス!P8</f>
        <v>0</v>
      </c>
      <c r="I61" t="s">
        <v>72</v>
      </c>
    </row>
    <row r="62" spans="1:9" ht="13.5">
      <c r="A62">
        <f>シングルス!O9</f>
        <v>0</v>
      </c>
      <c r="B62">
        <f>シングルス!P9</f>
        <v>0</v>
      </c>
      <c r="C62" t="s">
        <v>64</v>
      </c>
      <c r="G62">
        <f>ダブルス!O9</f>
        <v>0</v>
      </c>
      <c r="H62">
        <f>ダブルス!P9</f>
        <v>0</v>
      </c>
      <c r="I62" t="s">
        <v>72</v>
      </c>
    </row>
    <row r="63" spans="1:9" ht="13.5">
      <c r="A63">
        <f>シングルス!O10</f>
        <v>0</v>
      </c>
      <c r="B63">
        <f>シングルス!P10</f>
        <v>0</v>
      </c>
      <c r="C63" t="s">
        <v>64</v>
      </c>
      <c r="G63">
        <f>ダブルス!O10</f>
        <v>0</v>
      </c>
      <c r="H63">
        <f>ダブルス!P10</f>
        <v>0</v>
      </c>
      <c r="I63" t="s">
        <v>72</v>
      </c>
    </row>
    <row r="64" spans="1:9" ht="13.5">
      <c r="A64">
        <f>シングルス!O11</f>
        <v>0</v>
      </c>
      <c r="B64">
        <f>シングルス!P11</f>
        <v>0</v>
      </c>
      <c r="C64" t="s">
        <v>64</v>
      </c>
      <c r="G64">
        <f>ダブルス!O11</f>
        <v>0</v>
      </c>
      <c r="H64">
        <f>ダブルス!P11</f>
        <v>0</v>
      </c>
      <c r="I64" t="s">
        <v>72</v>
      </c>
    </row>
    <row r="65" spans="1:9" ht="13.5">
      <c r="A65">
        <f>シングルス!O12</f>
        <v>0</v>
      </c>
      <c r="B65">
        <f>シングルス!P12</f>
        <v>0</v>
      </c>
      <c r="C65" t="s">
        <v>64</v>
      </c>
      <c r="G65">
        <f>ダブルス!O12</f>
        <v>0</v>
      </c>
      <c r="H65">
        <f>ダブルス!P12</f>
        <v>0</v>
      </c>
      <c r="I65" t="s">
        <v>72</v>
      </c>
    </row>
    <row r="66" spans="1:9" ht="13.5">
      <c r="A66">
        <f>シングルス!O13</f>
        <v>0</v>
      </c>
      <c r="B66">
        <f>シングルス!P13</f>
        <v>0</v>
      </c>
      <c r="C66" t="s">
        <v>64</v>
      </c>
      <c r="G66">
        <f>ダブルス!O13</f>
        <v>0</v>
      </c>
      <c r="H66">
        <f>ダブルス!P13</f>
        <v>0</v>
      </c>
      <c r="I66" t="s">
        <v>72</v>
      </c>
    </row>
    <row r="67" spans="1:9" ht="13.5">
      <c r="A67">
        <f>シングルス!O14</f>
        <v>0</v>
      </c>
      <c r="B67">
        <f>シングルス!P14</f>
        <v>0</v>
      </c>
      <c r="C67" t="s">
        <v>64</v>
      </c>
      <c r="G67">
        <f>ダブルス!O14</f>
        <v>0</v>
      </c>
      <c r="H67">
        <f>ダブルス!P14</f>
        <v>0</v>
      </c>
      <c r="I67" t="s">
        <v>72</v>
      </c>
    </row>
    <row r="68" spans="1:9" ht="13.5">
      <c r="A68">
        <f>シングルス!O15</f>
        <v>0</v>
      </c>
      <c r="B68">
        <f>シングルス!P15</f>
        <v>0</v>
      </c>
      <c r="C68" t="s">
        <v>64</v>
      </c>
      <c r="G68">
        <f>ダブルス!O15</f>
        <v>0</v>
      </c>
      <c r="H68">
        <f>ダブルス!P15</f>
        <v>0</v>
      </c>
      <c r="I68" t="s">
        <v>72</v>
      </c>
    </row>
    <row r="69" spans="1:9" ht="13.5">
      <c r="A69">
        <f>シングルス!O16</f>
        <v>0</v>
      </c>
      <c r="B69">
        <f>シングルス!P16</f>
        <v>0</v>
      </c>
      <c r="C69" t="s">
        <v>64</v>
      </c>
      <c r="G69">
        <f>ダブルス!O16</f>
        <v>0</v>
      </c>
      <c r="H69">
        <f>ダブルス!P16</f>
        <v>0</v>
      </c>
      <c r="I69" t="s">
        <v>72</v>
      </c>
    </row>
    <row r="70" spans="1:9" ht="13.5">
      <c r="A70">
        <f>シングルス!O17</f>
        <v>0</v>
      </c>
      <c r="B70">
        <f>シングルス!P17</f>
        <v>0</v>
      </c>
      <c r="C70" t="s">
        <v>64</v>
      </c>
      <c r="G70">
        <f>ダブルス!O17</f>
        <v>0</v>
      </c>
      <c r="H70">
        <f>ダブルス!P17</f>
        <v>0</v>
      </c>
      <c r="I70" t="s">
        <v>72</v>
      </c>
    </row>
    <row r="71" spans="1:9" ht="13.5">
      <c r="A71">
        <f>シングルス!O18</f>
        <v>0</v>
      </c>
      <c r="B71">
        <f>シングルス!P18</f>
        <v>0</v>
      </c>
      <c r="C71" t="s">
        <v>64</v>
      </c>
      <c r="G71">
        <f>ダブルス!O18</f>
        <v>0</v>
      </c>
      <c r="H71">
        <f>ダブルス!P18</f>
        <v>0</v>
      </c>
      <c r="I71" t="s">
        <v>72</v>
      </c>
    </row>
    <row r="72" spans="1:9" ht="13.5">
      <c r="A72">
        <f>シングルス!O19</f>
        <v>0</v>
      </c>
      <c r="B72">
        <f>シングルス!P19</f>
        <v>0</v>
      </c>
      <c r="C72" t="s">
        <v>64</v>
      </c>
      <c r="G72">
        <f>ダブルス!O19</f>
        <v>0</v>
      </c>
      <c r="H72">
        <f>ダブルス!P19</f>
        <v>0</v>
      </c>
      <c r="I72" t="s">
        <v>72</v>
      </c>
    </row>
    <row r="73" spans="1:9" ht="13.5">
      <c r="A73">
        <f>シングルス!O20</f>
        <v>0</v>
      </c>
      <c r="B73">
        <f>シングルス!P20</f>
        <v>0</v>
      </c>
      <c r="C73" t="s">
        <v>64</v>
      </c>
      <c r="G73">
        <f>ダブルス!O20</f>
        <v>0</v>
      </c>
      <c r="H73">
        <f>ダブルス!P20</f>
        <v>0</v>
      </c>
      <c r="I73" t="s">
        <v>72</v>
      </c>
    </row>
    <row r="74" spans="1:9" ht="13.5">
      <c r="A74">
        <f>シングルス!O21</f>
        <v>0</v>
      </c>
      <c r="B74">
        <f>シングルス!P21</f>
        <v>0</v>
      </c>
      <c r="C74" t="s">
        <v>64</v>
      </c>
      <c r="G74">
        <f>ダブルス!O21</f>
        <v>0</v>
      </c>
      <c r="H74">
        <f>ダブルス!P21</f>
        <v>0</v>
      </c>
      <c r="I74" t="s">
        <v>72</v>
      </c>
    </row>
    <row r="75" spans="1:9" ht="13.5">
      <c r="A75">
        <f>シングルス!O22</f>
        <v>0</v>
      </c>
      <c r="B75">
        <f>シングルス!P22</f>
        <v>0</v>
      </c>
      <c r="C75" t="s">
        <v>64</v>
      </c>
      <c r="G75">
        <f>ダブルス!O22</f>
        <v>0</v>
      </c>
      <c r="H75">
        <f>ダブルス!P22</f>
        <v>0</v>
      </c>
      <c r="I75" t="s">
        <v>72</v>
      </c>
    </row>
    <row r="76" spans="1:9" ht="13.5">
      <c r="A76">
        <f>シングルス!O23</f>
        <v>0</v>
      </c>
      <c r="B76">
        <f>シングルス!P23</f>
        <v>0</v>
      </c>
      <c r="C76" t="s">
        <v>64</v>
      </c>
      <c r="G76">
        <f>ダブルス!O23</f>
        <v>0</v>
      </c>
      <c r="H76">
        <f>ダブルス!P23</f>
        <v>0</v>
      </c>
      <c r="I76" t="s">
        <v>72</v>
      </c>
    </row>
    <row r="77" spans="1:9" ht="13.5">
      <c r="A77">
        <f>シングルス!O24</f>
        <v>0</v>
      </c>
      <c r="B77">
        <f>シングルス!P24</f>
        <v>0</v>
      </c>
      <c r="C77" t="s">
        <v>64</v>
      </c>
      <c r="G77">
        <f>ダブルス!O24</f>
        <v>0</v>
      </c>
      <c r="H77">
        <f>ダブルス!P24</f>
        <v>0</v>
      </c>
      <c r="I77" t="s">
        <v>72</v>
      </c>
    </row>
    <row r="78" spans="1:9" ht="13.5">
      <c r="A78">
        <f>シングルス!O25</f>
        <v>0</v>
      </c>
      <c r="B78">
        <f>シングルス!P25</f>
        <v>0</v>
      </c>
      <c r="C78" t="s">
        <v>64</v>
      </c>
      <c r="G78">
        <f>ダブルス!O25</f>
        <v>0</v>
      </c>
      <c r="H78">
        <f>ダブルス!P25</f>
        <v>0</v>
      </c>
      <c r="I78" t="s">
        <v>72</v>
      </c>
    </row>
    <row r="79" spans="1:9" ht="13.5">
      <c r="A79">
        <f>シングルス!O26</f>
        <v>0</v>
      </c>
      <c r="B79">
        <f>シングルス!P26</f>
        <v>0</v>
      </c>
      <c r="C79" t="s">
        <v>64</v>
      </c>
      <c r="G79">
        <f>ダブルス!O26</f>
        <v>0</v>
      </c>
      <c r="H79">
        <f>ダブルス!P26</f>
        <v>0</v>
      </c>
      <c r="I79" t="s">
        <v>72</v>
      </c>
    </row>
    <row r="80" spans="1:9" ht="13.5">
      <c r="A80">
        <f>シングルス!O27</f>
        <v>0</v>
      </c>
      <c r="B80">
        <f>シングルス!P27</f>
        <v>0</v>
      </c>
      <c r="C80" t="s">
        <v>64</v>
      </c>
      <c r="G80">
        <f>ダブルス!O27</f>
        <v>0</v>
      </c>
      <c r="H80">
        <f>ダブルス!P27</f>
        <v>0</v>
      </c>
      <c r="I80" t="s">
        <v>72</v>
      </c>
    </row>
    <row r="81" spans="1:3" ht="13.5">
      <c r="A81">
        <f>シングルス!S8</f>
        <v>0</v>
      </c>
      <c r="B81">
        <f>シングルス!T8</f>
        <v>0</v>
      </c>
      <c r="C81" t="s">
        <v>65</v>
      </c>
    </row>
    <row r="82" spans="1:3" ht="13.5">
      <c r="A82">
        <f>シングルス!S9</f>
        <v>0</v>
      </c>
      <c r="B82">
        <f>シングルス!T9</f>
        <v>0</v>
      </c>
      <c r="C82" t="s">
        <v>65</v>
      </c>
    </row>
    <row r="83" spans="1:3" ht="13.5">
      <c r="A83">
        <f>シングルス!S10</f>
        <v>0</v>
      </c>
      <c r="B83">
        <f>シングルス!T10</f>
        <v>0</v>
      </c>
      <c r="C83" t="s">
        <v>65</v>
      </c>
    </row>
    <row r="84" spans="1:3" ht="13.5">
      <c r="A84">
        <f>シングルス!S11</f>
        <v>0</v>
      </c>
      <c r="B84">
        <f>シングルス!T11</f>
        <v>0</v>
      </c>
      <c r="C84" t="s">
        <v>65</v>
      </c>
    </row>
    <row r="85" spans="1:3" ht="13.5">
      <c r="A85">
        <f>シングルス!S12</f>
        <v>0</v>
      </c>
      <c r="B85">
        <f>シングルス!T12</f>
        <v>0</v>
      </c>
      <c r="C85" t="s">
        <v>65</v>
      </c>
    </row>
    <row r="86" spans="1:3" ht="13.5">
      <c r="A86">
        <f>シングルス!S13</f>
        <v>0</v>
      </c>
      <c r="B86">
        <f>シングルス!T13</f>
        <v>0</v>
      </c>
      <c r="C86" t="s">
        <v>65</v>
      </c>
    </row>
    <row r="87" spans="1:3" ht="13.5">
      <c r="A87">
        <f>シングルス!S14</f>
        <v>0</v>
      </c>
      <c r="B87">
        <f>シングルス!T14</f>
        <v>0</v>
      </c>
      <c r="C87" t="s">
        <v>65</v>
      </c>
    </row>
    <row r="88" spans="1:3" ht="13.5">
      <c r="A88">
        <f>シングルス!S15</f>
        <v>0</v>
      </c>
      <c r="B88">
        <f>シングルス!T15</f>
        <v>0</v>
      </c>
      <c r="C88" t="s">
        <v>65</v>
      </c>
    </row>
    <row r="89" spans="1:3" ht="13.5">
      <c r="A89">
        <f>シングルス!S16</f>
        <v>0</v>
      </c>
      <c r="B89">
        <f>シングルス!T16</f>
        <v>0</v>
      </c>
      <c r="C89" t="s">
        <v>65</v>
      </c>
    </row>
    <row r="90" spans="1:3" ht="13.5">
      <c r="A90">
        <f>シングルス!S17</f>
        <v>0</v>
      </c>
      <c r="B90">
        <f>シングルス!T17</f>
        <v>0</v>
      </c>
      <c r="C90" t="s">
        <v>65</v>
      </c>
    </row>
    <row r="91" spans="1:3" ht="13.5">
      <c r="A91">
        <f>シングルス!S18</f>
        <v>0</v>
      </c>
      <c r="B91">
        <f>シングルス!T18</f>
        <v>0</v>
      </c>
      <c r="C91" t="s">
        <v>65</v>
      </c>
    </row>
    <row r="92" spans="1:3" ht="13.5">
      <c r="A92">
        <f>シングルス!S19</f>
        <v>0</v>
      </c>
      <c r="B92">
        <f>シングルス!T19</f>
        <v>0</v>
      </c>
      <c r="C92" t="s">
        <v>65</v>
      </c>
    </row>
    <row r="93" spans="1:3" ht="13.5">
      <c r="A93">
        <f>シングルス!S20</f>
        <v>0</v>
      </c>
      <c r="B93">
        <f>シングルス!T20</f>
        <v>0</v>
      </c>
      <c r="C93" t="s">
        <v>65</v>
      </c>
    </row>
    <row r="94" spans="1:3" ht="13.5">
      <c r="A94">
        <f>シングルス!S21</f>
        <v>0</v>
      </c>
      <c r="B94">
        <f>シングルス!T21</f>
        <v>0</v>
      </c>
      <c r="C94" t="s">
        <v>65</v>
      </c>
    </row>
    <row r="95" spans="1:3" ht="13.5">
      <c r="A95">
        <f>シングルス!S22</f>
        <v>0</v>
      </c>
      <c r="B95">
        <f>シングルス!T22</f>
        <v>0</v>
      </c>
      <c r="C95" t="s">
        <v>65</v>
      </c>
    </row>
    <row r="96" spans="1:3" ht="13.5">
      <c r="A96">
        <f>シングルス!S23</f>
        <v>0</v>
      </c>
      <c r="B96">
        <f>シングルス!T23</f>
        <v>0</v>
      </c>
      <c r="C96" t="s">
        <v>65</v>
      </c>
    </row>
    <row r="97" spans="1:3" ht="13.5">
      <c r="A97">
        <f>シングルス!S24</f>
        <v>0</v>
      </c>
      <c r="B97">
        <f>シングルス!T24</f>
        <v>0</v>
      </c>
      <c r="C97" t="s">
        <v>65</v>
      </c>
    </row>
    <row r="98" spans="1:3" ht="13.5">
      <c r="A98">
        <f>シングルス!S25</f>
        <v>0</v>
      </c>
      <c r="B98">
        <f>シングルス!T25</f>
        <v>0</v>
      </c>
      <c r="C98" t="s">
        <v>65</v>
      </c>
    </row>
    <row r="99" spans="1:3" ht="13.5">
      <c r="A99">
        <f>シングルス!S26</f>
        <v>0</v>
      </c>
      <c r="B99">
        <f>シングルス!T26</f>
        <v>0</v>
      </c>
      <c r="C99" t="s">
        <v>65</v>
      </c>
    </row>
    <row r="100" spans="1:3" ht="13.5">
      <c r="A100">
        <f>シングルス!S27</f>
        <v>0</v>
      </c>
      <c r="B100">
        <f>シングルス!T27</f>
        <v>0</v>
      </c>
      <c r="C100" t="s">
        <v>65</v>
      </c>
    </row>
    <row r="101" spans="1:3" ht="13.5">
      <c r="A101">
        <f>シングルス!W8</f>
        <v>0</v>
      </c>
      <c r="B101">
        <f>シングルス!X8</f>
        <v>0</v>
      </c>
      <c r="C101" t="s">
        <v>66</v>
      </c>
    </row>
    <row r="102" spans="1:3" ht="13.5">
      <c r="A102">
        <f>シングルス!W9</f>
        <v>0</v>
      </c>
      <c r="B102">
        <f>シングルス!X9</f>
        <v>0</v>
      </c>
      <c r="C102" t="s">
        <v>66</v>
      </c>
    </row>
    <row r="103" spans="1:3" ht="13.5">
      <c r="A103">
        <f>シングルス!W10</f>
        <v>0</v>
      </c>
      <c r="B103">
        <f>シングルス!X10</f>
        <v>0</v>
      </c>
      <c r="C103" t="s">
        <v>66</v>
      </c>
    </row>
    <row r="104" spans="1:3" ht="13.5">
      <c r="A104">
        <f>シングルス!W11</f>
        <v>0</v>
      </c>
      <c r="B104">
        <f>シングルス!X11</f>
        <v>0</v>
      </c>
      <c r="C104" t="s">
        <v>66</v>
      </c>
    </row>
    <row r="105" spans="1:3" ht="13.5">
      <c r="A105">
        <f>シングルス!W12</f>
        <v>0</v>
      </c>
      <c r="B105">
        <f>シングルス!X12</f>
        <v>0</v>
      </c>
      <c r="C105" t="s">
        <v>66</v>
      </c>
    </row>
    <row r="106" spans="1:3" ht="13.5">
      <c r="A106">
        <f>シングルス!W13</f>
        <v>0</v>
      </c>
      <c r="B106">
        <f>シングルス!X13</f>
        <v>0</v>
      </c>
      <c r="C106" t="s">
        <v>66</v>
      </c>
    </row>
    <row r="107" spans="1:3" ht="13.5">
      <c r="A107">
        <f>シングルス!W14</f>
        <v>0</v>
      </c>
      <c r="B107">
        <f>シングルス!X14</f>
        <v>0</v>
      </c>
      <c r="C107" t="s">
        <v>66</v>
      </c>
    </row>
    <row r="108" spans="1:3" ht="13.5">
      <c r="A108">
        <f>シングルス!W15</f>
        <v>0</v>
      </c>
      <c r="B108">
        <f>シングルス!X15</f>
        <v>0</v>
      </c>
      <c r="C108" t="s">
        <v>66</v>
      </c>
    </row>
    <row r="109" spans="1:3" ht="13.5">
      <c r="A109">
        <f>シングルス!W16</f>
        <v>0</v>
      </c>
      <c r="B109">
        <f>シングルス!X16</f>
        <v>0</v>
      </c>
      <c r="C109" t="s">
        <v>66</v>
      </c>
    </row>
    <row r="110" spans="1:3" ht="13.5">
      <c r="A110">
        <f>シングルス!W17</f>
        <v>0</v>
      </c>
      <c r="B110">
        <f>シングルス!X17</f>
        <v>0</v>
      </c>
      <c r="C110" t="s">
        <v>66</v>
      </c>
    </row>
    <row r="111" spans="1:3" ht="13.5">
      <c r="A111">
        <f>シングルス!W18</f>
        <v>0</v>
      </c>
      <c r="B111">
        <f>シングルス!X18</f>
        <v>0</v>
      </c>
      <c r="C111" t="s">
        <v>66</v>
      </c>
    </row>
    <row r="112" spans="1:3" ht="13.5">
      <c r="A112">
        <f>シングルス!W19</f>
        <v>0</v>
      </c>
      <c r="B112">
        <f>シングルス!X19</f>
        <v>0</v>
      </c>
      <c r="C112" t="s">
        <v>66</v>
      </c>
    </row>
    <row r="113" spans="1:3" ht="13.5">
      <c r="A113">
        <f>シングルス!W20</f>
        <v>0</v>
      </c>
      <c r="B113">
        <f>シングルス!X20</f>
        <v>0</v>
      </c>
      <c r="C113" t="s">
        <v>66</v>
      </c>
    </row>
    <row r="114" spans="1:3" ht="13.5">
      <c r="A114">
        <f>シングルス!W21</f>
        <v>0</v>
      </c>
      <c r="B114">
        <f>シングルス!X21</f>
        <v>0</v>
      </c>
      <c r="C114" t="s">
        <v>66</v>
      </c>
    </row>
    <row r="115" spans="1:3" ht="13.5">
      <c r="A115">
        <f>シングルス!W22</f>
        <v>0</v>
      </c>
      <c r="B115">
        <f>シングルス!X22</f>
        <v>0</v>
      </c>
      <c r="C115" t="s">
        <v>66</v>
      </c>
    </row>
    <row r="116" spans="1:3" ht="13.5">
      <c r="A116">
        <f>シングルス!W23</f>
        <v>0</v>
      </c>
      <c r="B116">
        <f>シングルス!X23</f>
        <v>0</v>
      </c>
      <c r="C116" t="s">
        <v>66</v>
      </c>
    </row>
    <row r="117" spans="1:3" ht="13.5">
      <c r="A117">
        <f>シングルス!W24</f>
        <v>0</v>
      </c>
      <c r="B117">
        <f>シングルス!X24</f>
        <v>0</v>
      </c>
      <c r="C117" t="s">
        <v>66</v>
      </c>
    </row>
    <row r="118" spans="1:3" ht="13.5">
      <c r="A118">
        <f>シングルス!W25</f>
        <v>0</v>
      </c>
      <c r="B118">
        <f>シングルス!X25</f>
        <v>0</v>
      </c>
      <c r="C118" t="s">
        <v>66</v>
      </c>
    </row>
    <row r="119" spans="1:3" ht="13.5">
      <c r="A119">
        <f>シングルス!W26</f>
        <v>0</v>
      </c>
      <c r="B119">
        <f>シングルス!X26</f>
        <v>0</v>
      </c>
      <c r="C119" t="s">
        <v>66</v>
      </c>
    </row>
    <row r="120" spans="1:3" ht="13.5">
      <c r="A120">
        <f>シングルス!W27</f>
        <v>0</v>
      </c>
      <c r="B120">
        <f>シングルス!X27</f>
        <v>0</v>
      </c>
      <c r="C120" t="s">
        <v>66</v>
      </c>
    </row>
    <row r="121" spans="1:3" ht="13.5">
      <c r="A121">
        <f>シングルス!AA8</f>
        <v>0</v>
      </c>
      <c r="B121">
        <f>シングルス!AB8</f>
        <v>0</v>
      </c>
      <c r="C121" t="s">
        <v>67</v>
      </c>
    </row>
    <row r="122" spans="1:3" ht="13.5">
      <c r="A122">
        <f>シングルス!AA9</f>
        <v>0</v>
      </c>
      <c r="B122">
        <f>シングルス!AB9</f>
        <v>0</v>
      </c>
      <c r="C122" t="s">
        <v>67</v>
      </c>
    </row>
    <row r="123" spans="1:3" ht="13.5">
      <c r="A123">
        <f>シングルス!AA10</f>
        <v>0</v>
      </c>
      <c r="B123">
        <f>シングルス!AB10</f>
        <v>0</v>
      </c>
      <c r="C123" t="s">
        <v>67</v>
      </c>
    </row>
    <row r="124" spans="1:3" ht="13.5">
      <c r="A124">
        <f>シングルス!AA11</f>
        <v>0</v>
      </c>
      <c r="B124">
        <f>シングルス!AB11</f>
        <v>0</v>
      </c>
      <c r="C124" t="s">
        <v>67</v>
      </c>
    </row>
    <row r="125" spans="1:3" ht="13.5">
      <c r="A125">
        <f>シングルス!AA12</f>
        <v>0</v>
      </c>
      <c r="B125">
        <f>シングルス!AB12</f>
        <v>0</v>
      </c>
      <c r="C125" t="s">
        <v>67</v>
      </c>
    </row>
    <row r="126" spans="1:3" ht="13.5">
      <c r="A126">
        <f>シングルス!AA13</f>
        <v>0</v>
      </c>
      <c r="B126">
        <f>シングルス!AB13</f>
        <v>0</v>
      </c>
      <c r="C126" t="s">
        <v>67</v>
      </c>
    </row>
    <row r="127" spans="1:3" ht="13.5">
      <c r="A127">
        <f>シングルス!AA14</f>
        <v>0</v>
      </c>
      <c r="B127">
        <f>シングルス!AB14</f>
        <v>0</v>
      </c>
      <c r="C127" t="s">
        <v>67</v>
      </c>
    </row>
    <row r="128" spans="1:3" ht="13.5">
      <c r="A128">
        <f>シングルス!AA15</f>
        <v>0</v>
      </c>
      <c r="B128">
        <f>シングルス!AB15</f>
        <v>0</v>
      </c>
      <c r="C128" t="s">
        <v>67</v>
      </c>
    </row>
    <row r="129" spans="1:3" ht="13.5">
      <c r="A129">
        <f>シングルス!AA16</f>
        <v>0</v>
      </c>
      <c r="B129">
        <f>シングルス!AB16</f>
        <v>0</v>
      </c>
      <c r="C129" t="s">
        <v>67</v>
      </c>
    </row>
    <row r="130" spans="1:3" ht="13.5">
      <c r="A130">
        <f>シングルス!AA17</f>
        <v>0</v>
      </c>
      <c r="B130">
        <f>シングルス!AB17</f>
        <v>0</v>
      </c>
      <c r="C130" t="s">
        <v>67</v>
      </c>
    </row>
    <row r="131" spans="1:3" ht="13.5">
      <c r="A131">
        <f>シングルス!AA18</f>
        <v>0</v>
      </c>
      <c r="B131">
        <f>シングルス!AB18</f>
        <v>0</v>
      </c>
      <c r="C131" t="s">
        <v>67</v>
      </c>
    </row>
    <row r="132" spans="1:3" ht="13.5">
      <c r="A132">
        <f>シングルス!AA19</f>
        <v>0</v>
      </c>
      <c r="B132">
        <f>シングルス!AB19</f>
        <v>0</v>
      </c>
      <c r="C132" t="s">
        <v>67</v>
      </c>
    </row>
    <row r="133" spans="1:3" ht="13.5">
      <c r="A133">
        <f>シングルス!AA20</f>
        <v>0</v>
      </c>
      <c r="B133">
        <f>シングルス!AB20</f>
        <v>0</v>
      </c>
      <c r="C133" t="s">
        <v>67</v>
      </c>
    </row>
    <row r="134" spans="1:3" ht="13.5">
      <c r="A134">
        <f>シングルス!AA21</f>
        <v>0</v>
      </c>
      <c r="B134">
        <f>シングルス!AB21</f>
        <v>0</v>
      </c>
      <c r="C134" t="s">
        <v>67</v>
      </c>
    </row>
    <row r="135" spans="1:3" ht="13.5">
      <c r="A135">
        <f>シングルス!AA22</f>
        <v>0</v>
      </c>
      <c r="B135">
        <f>シングルス!AB22</f>
        <v>0</v>
      </c>
      <c r="C135" t="s">
        <v>67</v>
      </c>
    </row>
    <row r="136" spans="1:3" ht="13.5">
      <c r="A136">
        <f>シングルス!AA23</f>
        <v>0</v>
      </c>
      <c r="B136">
        <f>シングルス!AB23</f>
        <v>0</v>
      </c>
      <c r="C136" t="s">
        <v>67</v>
      </c>
    </row>
    <row r="137" spans="1:3" ht="13.5">
      <c r="A137">
        <f>シングルス!AA24</f>
        <v>0</v>
      </c>
      <c r="B137">
        <f>シングルス!AB24</f>
        <v>0</v>
      </c>
      <c r="C137" t="s">
        <v>67</v>
      </c>
    </row>
    <row r="138" spans="1:3" ht="13.5">
      <c r="A138">
        <f>シングルス!AA25</f>
        <v>0</v>
      </c>
      <c r="B138">
        <f>シングルス!AB25</f>
        <v>0</v>
      </c>
      <c r="C138" t="s">
        <v>67</v>
      </c>
    </row>
    <row r="139" spans="1:3" ht="13.5">
      <c r="A139">
        <f>シングルス!AA26</f>
        <v>0</v>
      </c>
      <c r="B139">
        <f>シングルス!AB26</f>
        <v>0</v>
      </c>
      <c r="C139" t="s">
        <v>67</v>
      </c>
    </row>
    <row r="140" spans="1:3" ht="13.5">
      <c r="A140">
        <f>シングルス!AA27</f>
        <v>0</v>
      </c>
      <c r="B140">
        <f>シングルス!AB27</f>
        <v>0</v>
      </c>
      <c r="C140" t="s">
        <v>67</v>
      </c>
    </row>
    <row r="141" spans="1:3" ht="13.5">
      <c r="A141">
        <f>シングルス!AE8</f>
        <v>0</v>
      </c>
      <c r="B141">
        <f>シングルス!AF8</f>
        <v>0</v>
      </c>
      <c r="C141" t="s">
        <v>68</v>
      </c>
    </row>
    <row r="142" spans="1:3" ht="13.5">
      <c r="A142">
        <f>シングルス!AE9</f>
        <v>0</v>
      </c>
      <c r="B142">
        <f>シングルス!AF9</f>
        <v>0</v>
      </c>
      <c r="C142" t="s">
        <v>68</v>
      </c>
    </row>
    <row r="143" spans="1:3" ht="13.5">
      <c r="A143">
        <f>シングルス!AE10</f>
        <v>0</v>
      </c>
      <c r="B143">
        <f>シングルス!AF10</f>
        <v>0</v>
      </c>
      <c r="C143" t="s">
        <v>68</v>
      </c>
    </row>
    <row r="144" spans="1:3" ht="13.5">
      <c r="A144">
        <f>シングルス!AE11</f>
        <v>0</v>
      </c>
      <c r="B144">
        <f>シングルス!AF11</f>
        <v>0</v>
      </c>
      <c r="C144" t="s">
        <v>68</v>
      </c>
    </row>
    <row r="145" spans="1:3" ht="13.5">
      <c r="A145">
        <f>シングルス!AE12</f>
        <v>0</v>
      </c>
      <c r="B145">
        <f>シングルス!AF12</f>
        <v>0</v>
      </c>
      <c r="C145" t="s">
        <v>68</v>
      </c>
    </row>
    <row r="146" spans="1:3" ht="13.5">
      <c r="A146">
        <f>シングルス!AE13</f>
        <v>0</v>
      </c>
      <c r="B146">
        <f>シングルス!AF13</f>
        <v>0</v>
      </c>
      <c r="C146" t="s">
        <v>68</v>
      </c>
    </row>
    <row r="147" spans="1:3" ht="13.5">
      <c r="A147">
        <f>シングルス!AE14</f>
        <v>0</v>
      </c>
      <c r="B147">
        <f>シングルス!AF14</f>
        <v>0</v>
      </c>
      <c r="C147" t="s">
        <v>68</v>
      </c>
    </row>
    <row r="148" spans="1:3" ht="13.5">
      <c r="A148">
        <f>シングルス!AE15</f>
        <v>0</v>
      </c>
      <c r="B148">
        <f>シングルス!AF15</f>
        <v>0</v>
      </c>
      <c r="C148" t="s">
        <v>68</v>
      </c>
    </row>
    <row r="149" spans="1:3" ht="13.5">
      <c r="A149">
        <f>シングルス!AE16</f>
        <v>0</v>
      </c>
      <c r="B149">
        <f>シングルス!AF16</f>
        <v>0</v>
      </c>
      <c r="C149" t="s">
        <v>68</v>
      </c>
    </row>
    <row r="150" spans="1:3" ht="13.5">
      <c r="A150">
        <f>シングルス!AE17</f>
        <v>0</v>
      </c>
      <c r="B150">
        <f>シングルス!AF17</f>
        <v>0</v>
      </c>
      <c r="C150" t="s">
        <v>68</v>
      </c>
    </row>
    <row r="151" spans="1:3" ht="13.5">
      <c r="A151">
        <f>シングルス!AE18</f>
        <v>0</v>
      </c>
      <c r="B151">
        <f>シングルス!AF18</f>
        <v>0</v>
      </c>
      <c r="C151" t="s">
        <v>68</v>
      </c>
    </row>
    <row r="152" spans="1:3" ht="13.5">
      <c r="A152">
        <f>シングルス!AE19</f>
        <v>0</v>
      </c>
      <c r="B152">
        <f>シングルス!AF19</f>
        <v>0</v>
      </c>
      <c r="C152" t="s">
        <v>68</v>
      </c>
    </row>
    <row r="153" spans="1:3" ht="13.5">
      <c r="A153">
        <f>シングルス!AE20</f>
        <v>0</v>
      </c>
      <c r="B153">
        <f>シングルス!AF20</f>
        <v>0</v>
      </c>
      <c r="C153" t="s">
        <v>68</v>
      </c>
    </row>
    <row r="154" spans="1:3" ht="13.5">
      <c r="A154">
        <f>シングルス!AE21</f>
        <v>0</v>
      </c>
      <c r="B154">
        <f>シングルス!AF21</f>
        <v>0</v>
      </c>
      <c r="C154" t="s">
        <v>68</v>
      </c>
    </row>
    <row r="155" spans="1:3" ht="13.5">
      <c r="A155">
        <f>シングルス!AE22</f>
        <v>0</v>
      </c>
      <c r="B155">
        <f>シングルス!AF22</f>
        <v>0</v>
      </c>
      <c r="C155" t="s">
        <v>68</v>
      </c>
    </row>
    <row r="156" spans="1:3" ht="13.5">
      <c r="A156">
        <f>シングルス!AE23</f>
        <v>0</v>
      </c>
      <c r="B156">
        <f>シングルス!AF23</f>
        <v>0</v>
      </c>
      <c r="C156" t="s">
        <v>68</v>
      </c>
    </row>
    <row r="157" spans="1:3" ht="13.5">
      <c r="A157">
        <f>シングルス!AE24</f>
        <v>0</v>
      </c>
      <c r="B157">
        <f>シングルス!AF24</f>
        <v>0</v>
      </c>
      <c r="C157" t="s">
        <v>68</v>
      </c>
    </row>
    <row r="158" spans="1:3" ht="13.5">
      <c r="A158">
        <f>シングルス!AE25</f>
        <v>0</v>
      </c>
      <c r="B158">
        <f>シングルス!AF25</f>
        <v>0</v>
      </c>
      <c r="C158" t="s">
        <v>68</v>
      </c>
    </row>
    <row r="159" spans="1:3" ht="13.5">
      <c r="A159">
        <f>シングルス!AE26</f>
        <v>0</v>
      </c>
      <c r="B159">
        <f>シングルス!AF26</f>
        <v>0</v>
      </c>
      <c r="C159" t="s">
        <v>68</v>
      </c>
    </row>
    <row r="160" spans="1:3" ht="13.5">
      <c r="A160">
        <f>シングルス!AE27</f>
        <v>0</v>
      </c>
      <c r="B160">
        <f>シングルス!AF27</f>
        <v>0</v>
      </c>
      <c r="C160" t="s">
        <v>68</v>
      </c>
    </row>
  </sheetData>
  <sheetProtection password="CC7F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X27"/>
  <sheetViews>
    <sheetView showGridLines="0" zoomScaleSheetLayoutView="100" zoomScalePageLayoutView="0" workbookViewId="0" topLeftCell="A1">
      <selection activeCell="S13" sqref="S13"/>
    </sheetView>
  </sheetViews>
  <sheetFormatPr defaultColWidth="4.28125" defaultRowHeight="19.5" customHeight="1"/>
  <cols>
    <col min="1" max="1" width="16.00390625" style="3" customWidth="1"/>
    <col min="2" max="2" width="3.7109375" style="3" customWidth="1"/>
    <col min="3" max="3" width="11.28125" style="3" customWidth="1"/>
    <col min="4" max="4" width="4.421875" style="3" customWidth="1"/>
    <col min="5" max="5" width="1.8515625" style="3" customWidth="1"/>
    <col min="6" max="6" width="3.7109375" style="3" customWidth="1"/>
    <col min="7" max="7" width="12.421875" style="3" customWidth="1"/>
    <col min="8" max="8" width="4.421875" style="3" customWidth="1"/>
    <col min="9" max="9" width="1.7109375" style="3" customWidth="1"/>
    <col min="10" max="10" width="3.7109375" style="3" customWidth="1"/>
    <col min="11" max="11" width="12.421875" style="3" customWidth="1"/>
    <col min="12" max="12" width="4.421875" style="3" customWidth="1"/>
    <col min="13" max="13" width="2.7109375" style="3" customWidth="1"/>
    <col min="14" max="14" width="3.7109375" style="3" customWidth="1"/>
    <col min="15" max="15" width="11.28125" style="3" customWidth="1"/>
    <col min="16" max="16" width="5.28125" style="3" bestFit="1" customWidth="1"/>
    <col min="17" max="17" width="1.8515625" style="3" customWidth="1"/>
    <col min="18" max="18" width="3.7109375" style="3" customWidth="1"/>
    <col min="19" max="19" width="12.421875" style="3" customWidth="1"/>
    <col min="20" max="20" width="5.28125" style="3" bestFit="1" customWidth="1"/>
    <col min="21" max="21" width="1.7109375" style="3" customWidth="1"/>
    <col min="22" max="22" width="3.7109375" style="3" customWidth="1"/>
    <col min="23" max="23" width="12.421875" style="3" customWidth="1"/>
    <col min="24" max="24" width="5.28125" style="3" bestFit="1" customWidth="1"/>
    <col min="25" max="16384" width="4.28125" style="3" customWidth="1"/>
  </cols>
  <sheetData>
    <row r="1" ht="14.25" customHeight="1">
      <c r="V1" s="17"/>
    </row>
    <row r="2" spans="1:22" ht="25.5" customHeight="1">
      <c r="A2" s="25" t="s">
        <v>0</v>
      </c>
      <c r="B2" s="70">
        <f>シングルス!B2</f>
        <v>44</v>
      </c>
      <c r="C2" s="26" t="s">
        <v>32</v>
      </c>
      <c r="D2" s="27"/>
      <c r="E2" s="28"/>
      <c r="F2" s="28"/>
      <c r="G2" s="28"/>
      <c r="H2" s="28"/>
      <c r="I2" s="27"/>
      <c r="J2" s="27"/>
      <c r="K2" s="27"/>
      <c r="N2" s="98" t="s">
        <v>5</v>
      </c>
      <c r="O2" s="98"/>
      <c r="P2" s="128"/>
      <c r="Q2" s="128"/>
      <c r="R2" s="128"/>
      <c r="S2" s="128"/>
      <c r="T2" s="1"/>
      <c r="V2" s="17" t="s">
        <v>55</v>
      </c>
    </row>
    <row r="3" spans="1:22" ht="25.5" customHeight="1">
      <c r="A3" s="27"/>
      <c r="B3" s="28"/>
      <c r="C3" s="28"/>
      <c r="D3" s="26"/>
      <c r="E3" s="28"/>
      <c r="F3" s="28"/>
      <c r="G3" s="28"/>
      <c r="H3" s="28"/>
      <c r="I3" s="27"/>
      <c r="J3" s="27"/>
      <c r="K3" s="27"/>
      <c r="N3" s="98" t="s">
        <v>7</v>
      </c>
      <c r="O3" s="98"/>
      <c r="P3" s="128"/>
      <c r="Q3" s="128"/>
      <c r="R3" s="128"/>
      <c r="S3" s="128"/>
      <c r="T3" s="1"/>
      <c r="V3" s="17" t="s">
        <v>56</v>
      </c>
    </row>
    <row r="4" spans="2:22" ht="25.5" customHeight="1">
      <c r="B4" s="1"/>
      <c r="C4" s="1"/>
      <c r="D4" s="2"/>
      <c r="E4" s="1"/>
      <c r="F4" s="1"/>
      <c r="G4" s="1"/>
      <c r="H4" s="1"/>
      <c r="N4" s="98" t="s">
        <v>6</v>
      </c>
      <c r="O4" s="98"/>
      <c r="P4" s="128"/>
      <c r="Q4" s="128"/>
      <c r="R4" s="128"/>
      <c r="S4" s="128"/>
      <c r="T4" s="1"/>
      <c r="V4" s="17" t="s">
        <v>57</v>
      </c>
    </row>
    <row r="5" ht="12" customHeight="1">
      <c r="V5" s="17" t="s">
        <v>58</v>
      </c>
    </row>
    <row r="6" spans="2:24" ht="19.5" customHeight="1">
      <c r="B6" s="97" t="s">
        <v>25</v>
      </c>
      <c r="C6" s="97"/>
      <c r="D6" s="97"/>
      <c r="F6" s="97" t="s">
        <v>10</v>
      </c>
      <c r="G6" s="97"/>
      <c r="H6" s="97"/>
      <c r="J6" s="97" t="s">
        <v>2</v>
      </c>
      <c r="K6" s="97"/>
      <c r="L6" s="97"/>
      <c r="N6" s="97" t="s">
        <v>11</v>
      </c>
      <c r="O6" s="97"/>
      <c r="P6" s="97"/>
      <c r="Q6" s="35"/>
      <c r="R6" s="35"/>
      <c r="S6" s="35"/>
      <c r="T6" s="35"/>
      <c r="V6" s="17" t="s">
        <v>59</v>
      </c>
      <c r="W6" s="9"/>
      <c r="X6" s="9"/>
    </row>
    <row r="7" spans="2:24" ht="19.5" customHeight="1">
      <c r="B7" s="5"/>
      <c r="C7" s="5" t="s">
        <v>3</v>
      </c>
      <c r="D7" s="5" t="s">
        <v>4</v>
      </c>
      <c r="F7" s="5"/>
      <c r="G7" s="5" t="s">
        <v>3</v>
      </c>
      <c r="H7" s="5" t="s">
        <v>4</v>
      </c>
      <c r="I7" s="4"/>
      <c r="J7" s="5"/>
      <c r="K7" s="5" t="s">
        <v>3</v>
      </c>
      <c r="L7" s="5" t="s">
        <v>4</v>
      </c>
      <c r="N7" s="5"/>
      <c r="O7" s="5" t="s">
        <v>3</v>
      </c>
      <c r="P7" s="5" t="s">
        <v>4</v>
      </c>
      <c r="Q7" s="31"/>
      <c r="R7" s="31"/>
      <c r="S7" s="31"/>
      <c r="T7" s="31"/>
      <c r="U7" s="4"/>
      <c r="V7" s="17" t="s">
        <v>60</v>
      </c>
      <c r="W7" s="6"/>
      <c r="X7" s="6"/>
    </row>
    <row r="8" spans="2:24" ht="19.5" customHeight="1">
      <c r="B8" s="99">
        <v>1</v>
      </c>
      <c r="C8" s="18"/>
      <c r="D8" s="18"/>
      <c r="E8" s="19"/>
      <c r="F8" s="101">
        <v>1</v>
      </c>
      <c r="G8" s="18"/>
      <c r="H8" s="18"/>
      <c r="I8" s="19"/>
      <c r="J8" s="101">
        <v>1</v>
      </c>
      <c r="K8" s="18"/>
      <c r="L8" s="18"/>
      <c r="M8" s="19"/>
      <c r="N8" s="101">
        <v>1</v>
      </c>
      <c r="O8" s="18"/>
      <c r="P8" s="18"/>
      <c r="Q8" s="32"/>
      <c r="R8" s="36"/>
      <c r="S8" s="32"/>
      <c r="T8" s="32"/>
      <c r="V8" s="103"/>
      <c r="W8" s="6"/>
      <c r="X8" s="6"/>
    </row>
    <row r="9" spans="2:24" ht="19.5" customHeight="1">
      <c r="B9" s="100"/>
      <c r="C9" s="18"/>
      <c r="D9" s="18"/>
      <c r="E9" s="19"/>
      <c r="F9" s="102"/>
      <c r="G9" s="18"/>
      <c r="H9" s="18"/>
      <c r="I9" s="19"/>
      <c r="J9" s="102"/>
      <c r="K9" s="18"/>
      <c r="L9" s="18"/>
      <c r="M9" s="19"/>
      <c r="N9" s="102"/>
      <c r="O9" s="18"/>
      <c r="P9" s="18"/>
      <c r="Q9" s="32"/>
      <c r="R9" s="36"/>
      <c r="S9" s="32"/>
      <c r="T9" s="32"/>
      <c r="V9" s="103"/>
      <c r="W9" s="6"/>
      <c r="X9" s="6"/>
    </row>
    <row r="10" spans="2:24" ht="19.5" customHeight="1">
      <c r="B10" s="99">
        <v>2</v>
      </c>
      <c r="C10" s="18"/>
      <c r="D10" s="18"/>
      <c r="E10" s="19"/>
      <c r="F10" s="101">
        <v>2</v>
      </c>
      <c r="G10" s="18"/>
      <c r="H10" s="18"/>
      <c r="I10" s="19"/>
      <c r="J10" s="101">
        <v>2</v>
      </c>
      <c r="K10" s="18"/>
      <c r="L10" s="18"/>
      <c r="M10" s="19"/>
      <c r="N10" s="101">
        <v>2</v>
      </c>
      <c r="O10" s="18"/>
      <c r="P10" s="18"/>
      <c r="Q10" s="32"/>
      <c r="R10" s="36"/>
      <c r="S10" s="32"/>
      <c r="T10" s="32"/>
      <c r="V10" s="103"/>
      <c r="W10" s="6"/>
      <c r="X10" s="6"/>
    </row>
    <row r="11" spans="2:24" ht="19.5" customHeight="1">
      <c r="B11" s="100"/>
      <c r="C11" s="18"/>
      <c r="D11" s="18"/>
      <c r="E11" s="19"/>
      <c r="F11" s="102"/>
      <c r="G11" s="18"/>
      <c r="H11" s="18"/>
      <c r="I11" s="19"/>
      <c r="J11" s="102"/>
      <c r="K11" s="18"/>
      <c r="L11" s="18"/>
      <c r="M11" s="19"/>
      <c r="N11" s="102"/>
      <c r="O11" s="18"/>
      <c r="P11" s="18"/>
      <c r="Q11" s="32"/>
      <c r="R11" s="36"/>
      <c r="S11" s="32"/>
      <c r="T11" s="32"/>
      <c r="V11" s="103"/>
      <c r="W11" s="6"/>
      <c r="X11" s="6"/>
    </row>
    <row r="12" spans="2:24" ht="19.5" customHeight="1">
      <c r="B12" s="99">
        <v>3</v>
      </c>
      <c r="C12" s="18"/>
      <c r="D12" s="18"/>
      <c r="E12" s="19"/>
      <c r="F12" s="101">
        <v>3</v>
      </c>
      <c r="G12" s="18"/>
      <c r="H12" s="18"/>
      <c r="I12" s="19"/>
      <c r="J12" s="101">
        <v>3</v>
      </c>
      <c r="K12" s="18"/>
      <c r="L12" s="18"/>
      <c r="M12" s="19"/>
      <c r="N12" s="101">
        <v>3</v>
      </c>
      <c r="O12" s="18"/>
      <c r="P12" s="18"/>
      <c r="Q12" s="32"/>
      <c r="R12" s="36"/>
      <c r="S12" s="32"/>
      <c r="T12" s="32"/>
      <c r="V12" s="103"/>
      <c r="W12" s="6"/>
      <c r="X12" s="6"/>
    </row>
    <row r="13" spans="2:24" ht="19.5" customHeight="1">
      <c r="B13" s="100"/>
      <c r="C13" s="18"/>
      <c r="D13" s="18"/>
      <c r="E13" s="19"/>
      <c r="F13" s="102"/>
      <c r="G13" s="18"/>
      <c r="H13" s="18"/>
      <c r="I13" s="19"/>
      <c r="J13" s="102"/>
      <c r="K13" s="18"/>
      <c r="L13" s="18"/>
      <c r="M13" s="19"/>
      <c r="N13" s="102"/>
      <c r="O13" s="18"/>
      <c r="P13" s="18"/>
      <c r="Q13" s="32"/>
      <c r="R13" s="36"/>
      <c r="S13" s="32"/>
      <c r="T13" s="32"/>
      <c r="V13" s="103"/>
      <c r="W13" s="6"/>
      <c r="X13" s="6"/>
    </row>
    <row r="14" spans="2:24" ht="19.5" customHeight="1">
      <c r="B14" s="99">
        <v>4</v>
      </c>
      <c r="C14" s="18"/>
      <c r="D14" s="18"/>
      <c r="E14" s="19"/>
      <c r="F14" s="101">
        <v>4</v>
      </c>
      <c r="G14" s="18"/>
      <c r="H14" s="18"/>
      <c r="I14" s="19"/>
      <c r="J14" s="101">
        <v>4</v>
      </c>
      <c r="K14" s="18"/>
      <c r="L14" s="18"/>
      <c r="M14" s="19"/>
      <c r="N14" s="101">
        <v>4</v>
      </c>
      <c r="O14" s="18"/>
      <c r="P14" s="18"/>
      <c r="Q14" s="32"/>
      <c r="R14" s="36"/>
      <c r="S14" s="32"/>
      <c r="T14" s="32"/>
      <c r="V14" s="103"/>
      <c r="W14" s="6"/>
      <c r="X14" s="6"/>
    </row>
    <row r="15" spans="2:24" ht="19.5" customHeight="1">
      <c r="B15" s="100"/>
      <c r="C15" s="18"/>
      <c r="D15" s="18"/>
      <c r="E15" s="19"/>
      <c r="F15" s="102"/>
      <c r="G15" s="18"/>
      <c r="H15" s="18"/>
      <c r="I15" s="19"/>
      <c r="J15" s="102"/>
      <c r="K15" s="18"/>
      <c r="L15" s="18"/>
      <c r="M15" s="19"/>
      <c r="N15" s="102"/>
      <c r="O15" s="18"/>
      <c r="P15" s="18"/>
      <c r="Q15" s="32"/>
      <c r="R15" s="36"/>
      <c r="S15" s="32"/>
      <c r="T15" s="32"/>
      <c r="V15" s="103"/>
      <c r="W15" s="6"/>
      <c r="X15" s="6"/>
    </row>
    <row r="16" spans="2:24" ht="19.5" customHeight="1">
      <c r="B16" s="99">
        <v>5</v>
      </c>
      <c r="C16" s="18"/>
      <c r="D16" s="18"/>
      <c r="E16" s="19"/>
      <c r="F16" s="101">
        <v>5</v>
      </c>
      <c r="G16" s="18"/>
      <c r="H16" s="18"/>
      <c r="I16" s="19"/>
      <c r="J16" s="101">
        <v>5</v>
      </c>
      <c r="K16" s="18"/>
      <c r="L16" s="18"/>
      <c r="M16" s="19"/>
      <c r="N16" s="101">
        <v>5</v>
      </c>
      <c r="O16" s="18"/>
      <c r="P16" s="18"/>
      <c r="Q16" s="32"/>
      <c r="R16" s="36"/>
      <c r="S16" s="32"/>
      <c r="T16" s="32"/>
      <c r="V16" s="103"/>
      <c r="W16" s="6"/>
      <c r="X16" s="6"/>
    </row>
    <row r="17" spans="2:24" ht="19.5" customHeight="1">
      <c r="B17" s="100"/>
      <c r="C17" s="18"/>
      <c r="D17" s="18"/>
      <c r="E17" s="19"/>
      <c r="F17" s="102"/>
      <c r="G17" s="18"/>
      <c r="H17" s="18"/>
      <c r="I17" s="19"/>
      <c r="J17" s="102"/>
      <c r="K17" s="18"/>
      <c r="L17" s="18"/>
      <c r="M17" s="19"/>
      <c r="N17" s="102"/>
      <c r="O17" s="18"/>
      <c r="P17" s="18"/>
      <c r="Q17" s="32"/>
      <c r="R17" s="36"/>
      <c r="S17" s="32"/>
      <c r="T17" s="32"/>
      <c r="V17" s="103"/>
      <c r="W17" s="6"/>
      <c r="X17" s="6"/>
    </row>
    <row r="18" spans="2:24" ht="19.5" customHeight="1">
      <c r="B18" s="99">
        <v>6</v>
      </c>
      <c r="C18" s="18"/>
      <c r="D18" s="18"/>
      <c r="E18" s="19"/>
      <c r="F18" s="101">
        <v>6</v>
      </c>
      <c r="G18" s="18"/>
      <c r="H18" s="18"/>
      <c r="I18" s="19"/>
      <c r="J18" s="101">
        <v>6</v>
      </c>
      <c r="K18" s="18"/>
      <c r="L18" s="18"/>
      <c r="M18" s="19"/>
      <c r="N18" s="101">
        <v>6</v>
      </c>
      <c r="O18" s="18"/>
      <c r="P18" s="18"/>
      <c r="Q18" s="32"/>
      <c r="R18" s="36"/>
      <c r="S18" s="32"/>
      <c r="T18" s="32"/>
      <c r="V18" s="103"/>
      <c r="W18" s="6"/>
      <c r="X18" s="6"/>
    </row>
    <row r="19" spans="2:24" ht="19.5" customHeight="1">
      <c r="B19" s="100"/>
      <c r="C19" s="18"/>
      <c r="D19" s="18"/>
      <c r="E19" s="19"/>
      <c r="F19" s="102"/>
      <c r="G19" s="18"/>
      <c r="H19" s="18"/>
      <c r="I19" s="19"/>
      <c r="J19" s="102"/>
      <c r="K19" s="18"/>
      <c r="L19" s="18"/>
      <c r="M19" s="19"/>
      <c r="N19" s="102"/>
      <c r="O19" s="18"/>
      <c r="P19" s="18"/>
      <c r="Q19" s="32"/>
      <c r="R19" s="36"/>
      <c r="S19" s="32"/>
      <c r="T19" s="32"/>
      <c r="V19" s="103"/>
      <c r="W19" s="6"/>
      <c r="X19" s="6"/>
    </row>
    <row r="20" spans="2:24" ht="19.5" customHeight="1">
      <c r="B20" s="99">
        <v>7</v>
      </c>
      <c r="C20" s="18"/>
      <c r="D20" s="18"/>
      <c r="E20" s="19"/>
      <c r="F20" s="101">
        <v>7</v>
      </c>
      <c r="G20" s="18"/>
      <c r="H20" s="18"/>
      <c r="I20" s="19"/>
      <c r="J20" s="101">
        <v>7</v>
      </c>
      <c r="K20" s="18"/>
      <c r="L20" s="18"/>
      <c r="M20" s="19"/>
      <c r="N20" s="101">
        <v>7</v>
      </c>
      <c r="O20" s="18"/>
      <c r="P20" s="18"/>
      <c r="Q20" s="32"/>
      <c r="R20" s="36"/>
      <c r="S20" s="32"/>
      <c r="T20" s="32"/>
      <c r="V20" s="103"/>
      <c r="W20" s="6"/>
      <c r="X20" s="6"/>
    </row>
    <row r="21" spans="2:24" ht="19.5" customHeight="1">
      <c r="B21" s="100"/>
      <c r="C21" s="18"/>
      <c r="D21" s="18"/>
      <c r="E21" s="19"/>
      <c r="F21" s="102"/>
      <c r="G21" s="18"/>
      <c r="H21" s="18"/>
      <c r="I21" s="19"/>
      <c r="J21" s="102"/>
      <c r="K21" s="18"/>
      <c r="L21" s="18"/>
      <c r="M21" s="19"/>
      <c r="N21" s="102"/>
      <c r="O21" s="18"/>
      <c r="P21" s="18"/>
      <c r="Q21" s="32"/>
      <c r="R21" s="36"/>
      <c r="S21" s="32"/>
      <c r="T21" s="32"/>
      <c r="V21" s="103"/>
      <c r="W21" s="6"/>
      <c r="X21" s="6"/>
    </row>
    <row r="22" spans="2:24" ht="19.5" customHeight="1">
      <c r="B22" s="99">
        <v>8</v>
      </c>
      <c r="C22" s="18"/>
      <c r="D22" s="18"/>
      <c r="E22" s="19"/>
      <c r="F22" s="101">
        <v>8</v>
      </c>
      <c r="G22" s="18"/>
      <c r="H22" s="18"/>
      <c r="I22" s="19"/>
      <c r="J22" s="101">
        <v>8</v>
      </c>
      <c r="K22" s="18"/>
      <c r="L22" s="18"/>
      <c r="M22" s="19"/>
      <c r="N22" s="101">
        <v>8</v>
      </c>
      <c r="O22" s="18"/>
      <c r="P22" s="18"/>
      <c r="Q22" s="32"/>
      <c r="R22" s="36"/>
      <c r="S22" s="32"/>
      <c r="T22" s="32"/>
      <c r="V22" s="103"/>
      <c r="W22" s="6"/>
      <c r="X22" s="6"/>
    </row>
    <row r="23" spans="2:24" ht="19.5" customHeight="1">
      <c r="B23" s="100"/>
      <c r="C23" s="18"/>
      <c r="D23" s="18"/>
      <c r="E23" s="19"/>
      <c r="F23" s="102"/>
      <c r="G23" s="18"/>
      <c r="H23" s="18"/>
      <c r="I23" s="19"/>
      <c r="J23" s="102"/>
      <c r="K23" s="18"/>
      <c r="L23" s="18"/>
      <c r="M23" s="19"/>
      <c r="N23" s="102"/>
      <c r="O23" s="18"/>
      <c r="P23" s="18"/>
      <c r="Q23" s="32"/>
      <c r="R23" s="36"/>
      <c r="S23" s="32"/>
      <c r="T23" s="32"/>
      <c r="V23" s="103"/>
      <c r="W23" s="6"/>
      <c r="X23" s="6"/>
    </row>
    <row r="24" spans="2:24" ht="19.5" customHeight="1">
      <c r="B24" s="99">
        <v>9</v>
      </c>
      <c r="C24" s="18"/>
      <c r="D24" s="18"/>
      <c r="E24" s="19"/>
      <c r="F24" s="101">
        <v>9</v>
      </c>
      <c r="G24" s="18"/>
      <c r="H24" s="18"/>
      <c r="I24" s="19"/>
      <c r="J24" s="101">
        <v>9</v>
      </c>
      <c r="K24" s="18"/>
      <c r="L24" s="18"/>
      <c r="M24" s="19"/>
      <c r="N24" s="101">
        <v>9</v>
      </c>
      <c r="O24" s="18"/>
      <c r="P24" s="18"/>
      <c r="Q24" s="32"/>
      <c r="R24" s="36"/>
      <c r="S24" s="32"/>
      <c r="T24" s="32"/>
      <c r="V24" s="103"/>
      <c r="W24" s="6"/>
      <c r="X24" s="6"/>
    </row>
    <row r="25" spans="2:24" ht="19.5" customHeight="1">
      <c r="B25" s="100"/>
      <c r="C25" s="18"/>
      <c r="D25" s="18"/>
      <c r="E25" s="19"/>
      <c r="F25" s="102"/>
      <c r="G25" s="18"/>
      <c r="H25" s="18"/>
      <c r="I25" s="19"/>
      <c r="J25" s="102"/>
      <c r="K25" s="18"/>
      <c r="L25" s="18"/>
      <c r="M25" s="19"/>
      <c r="N25" s="102"/>
      <c r="O25" s="18"/>
      <c r="P25" s="18"/>
      <c r="Q25" s="32"/>
      <c r="R25" s="36"/>
      <c r="S25" s="32"/>
      <c r="T25" s="32"/>
      <c r="V25" s="103"/>
      <c r="W25" s="6"/>
      <c r="X25" s="6"/>
    </row>
    <row r="26" spans="2:24" ht="19.5" customHeight="1">
      <c r="B26" s="99">
        <v>10</v>
      </c>
      <c r="C26" s="18"/>
      <c r="D26" s="18"/>
      <c r="E26" s="19"/>
      <c r="F26" s="101">
        <v>10</v>
      </c>
      <c r="G26" s="18"/>
      <c r="H26" s="18"/>
      <c r="I26" s="19"/>
      <c r="J26" s="101">
        <v>10</v>
      </c>
      <c r="K26" s="18"/>
      <c r="L26" s="18"/>
      <c r="M26" s="19"/>
      <c r="N26" s="101">
        <v>10</v>
      </c>
      <c r="O26" s="18"/>
      <c r="P26" s="18"/>
      <c r="Q26" s="32"/>
      <c r="R26" s="36"/>
      <c r="S26" s="32"/>
      <c r="T26" s="32"/>
      <c r="V26" s="103"/>
      <c r="W26" s="6"/>
      <c r="X26" s="6"/>
    </row>
    <row r="27" spans="2:24" ht="19.5" customHeight="1">
      <c r="B27" s="100"/>
      <c r="C27" s="18"/>
      <c r="D27" s="18"/>
      <c r="E27" s="19"/>
      <c r="F27" s="102"/>
      <c r="G27" s="18"/>
      <c r="H27" s="18"/>
      <c r="I27" s="19"/>
      <c r="J27" s="102"/>
      <c r="K27" s="18"/>
      <c r="L27" s="18"/>
      <c r="M27" s="19"/>
      <c r="N27" s="102"/>
      <c r="O27" s="18"/>
      <c r="P27" s="18"/>
      <c r="Q27" s="32"/>
      <c r="R27" s="36"/>
      <c r="S27" s="32"/>
      <c r="T27" s="32"/>
      <c r="V27" s="103"/>
      <c r="W27" s="6"/>
      <c r="X27" s="6"/>
    </row>
  </sheetData>
  <sheetProtection password="CC7F" sheet="1"/>
  <mergeCells count="60">
    <mergeCell ref="V26:V27"/>
    <mergeCell ref="V8:V9"/>
    <mergeCell ref="V10:V11"/>
    <mergeCell ref="V12:V13"/>
    <mergeCell ref="V14:V15"/>
    <mergeCell ref="V16:V17"/>
    <mergeCell ref="V18:V19"/>
    <mergeCell ref="V20:V21"/>
    <mergeCell ref="N22:N23"/>
    <mergeCell ref="N24:N25"/>
    <mergeCell ref="V22:V23"/>
    <mergeCell ref="V24:V25"/>
    <mergeCell ref="N20:N21"/>
    <mergeCell ref="N8:N9"/>
    <mergeCell ref="N10:N11"/>
    <mergeCell ref="N12:N13"/>
    <mergeCell ref="N14:N15"/>
    <mergeCell ref="N16:N17"/>
    <mergeCell ref="N18:N19"/>
    <mergeCell ref="J8:J9"/>
    <mergeCell ref="J10:J11"/>
    <mergeCell ref="J12:J13"/>
    <mergeCell ref="J14:J15"/>
    <mergeCell ref="J16:J17"/>
    <mergeCell ref="F20:F21"/>
    <mergeCell ref="F18:F19"/>
    <mergeCell ref="N26:N27"/>
    <mergeCell ref="B16:B17"/>
    <mergeCell ref="F22:F23"/>
    <mergeCell ref="F24:F25"/>
    <mergeCell ref="F26:F27"/>
    <mergeCell ref="J22:J23"/>
    <mergeCell ref="J24:J25"/>
    <mergeCell ref="J26:J27"/>
    <mergeCell ref="N2:O2"/>
    <mergeCell ref="P2:S2"/>
    <mergeCell ref="N3:O3"/>
    <mergeCell ref="P3:S3"/>
    <mergeCell ref="B22:B23"/>
    <mergeCell ref="B18:B19"/>
    <mergeCell ref="B20:B21"/>
    <mergeCell ref="B8:B9"/>
    <mergeCell ref="J18:J19"/>
    <mergeCell ref="J20:J21"/>
    <mergeCell ref="B24:B25"/>
    <mergeCell ref="B10:B11"/>
    <mergeCell ref="B12:B13"/>
    <mergeCell ref="B14:B15"/>
    <mergeCell ref="B26:B27"/>
    <mergeCell ref="F8:F9"/>
    <mergeCell ref="F10:F11"/>
    <mergeCell ref="F12:F13"/>
    <mergeCell ref="F14:F15"/>
    <mergeCell ref="F16:F17"/>
    <mergeCell ref="N6:P6"/>
    <mergeCell ref="N4:O4"/>
    <mergeCell ref="P4:S4"/>
    <mergeCell ref="B6:D6"/>
    <mergeCell ref="F6:H6"/>
    <mergeCell ref="J6:L6"/>
  </mergeCells>
  <dataValidations count="1">
    <dataValidation type="list" allowBlank="1" showInputMessage="1" showErrorMessage="1" sqref="D8:D27 H8:H27 L8:L27 T8:T27 P8:P27">
      <formula1>$V$1:$V$7</formula1>
    </dataValidation>
  </dataValidation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I12" sqref="I12"/>
    </sheetView>
  </sheetViews>
  <sheetFormatPr defaultColWidth="9.140625" defaultRowHeight="15"/>
  <sheetData>
    <row r="1" spans="1:7" ht="13.5">
      <c r="A1">
        <f>COUNTIF(C1,1)</f>
        <v>0</v>
      </c>
      <c r="B1">
        <f>シングルス!C8</f>
        <v>0</v>
      </c>
      <c r="C1">
        <f>IF(B1=0,0,1)</f>
        <v>0</v>
      </c>
      <c r="E1">
        <f>COUNTIF(G1,1)</f>
        <v>0</v>
      </c>
      <c r="F1">
        <f>ダブルス!C8</f>
        <v>0</v>
      </c>
      <c r="G1">
        <f>IF(F1=0,0,1)</f>
        <v>0</v>
      </c>
    </row>
    <row r="2" spans="1:7" ht="13.5">
      <c r="A2">
        <f>COUNTIF($C$1:C2,1)</f>
        <v>0</v>
      </c>
      <c r="B2">
        <f>シングルス!C9</f>
        <v>0</v>
      </c>
      <c r="C2">
        <f aca="true" t="shared" si="0" ref="C2:C65">IF(B2=0,0,1)</f>
        <v>0</v>
      </c>
      <c r="E2">
        <f>COUNTIF($G$1:G2,1)</f>
        <v>0</v>
      </c>
      <c r="F2">
        <f>ダブルス!C9</f>
        <v>0</v>
      </c>
      <c r="G2">
        <f aca="true" t="shared" si="1" ref="G2:G65">IF(F2=0,0,1)</f>
        <v>0</v>
      </c>
    </row>
    <row r="3" spans="1:7" ht="13.5">
      <c r="A3">
        <f>COUNTIF($C$1:C3,1)</f>
        <v>0</v>
      </c>
      <c r="B3">
        <f>シングルス!C10</f>
        <v>0</v>
      </c>
      <c r="C3">
        <f t="shared" si="0"/>
        <v>0</v>
      </c>
      <c r="E3">
        <f>COUNTIF($G$1:G3,1)</f>
        <v>0</v>
      </c>
      <c r="F3">
        <f>ダブルス!C10</f>
        <v>0</v>
      </c>
      <c r="G3">
        <f t="shared" si="1"/>
        <v>0</v>
      </c>
    </row>
    <row r="4" spans="1:7" ht="13.5">
      <c r="A4">
        <f>COUNTIF($C$1:C4,1)</f>
        <v>0</v>
      </c>
      <c r="B4">
        <f>シングルス!C11</f>
        <v>0</v>
      </c>
      <c r="C4">
        <f t="shared" si="0"/>
        <v>0</v>
      </c>
      <c r="E4">
        <f>COUNTIF($G$1:G4,1)</f>
        <v>0</v>
      </c>
      <c r="F4">
        <f>ダブルス!C11</f>
        <v>0</v>
      </c>
      <c r="G4">
        <f t="shared" si="1"/>
        <v>0</v>
      </c>
    </row>
    <row r="5" spans="1:7" ht="13.5">
      <c r="A5">
        <f>COUNTIF($C$1:C5,1)</f>
        <v>0</v>
      </c>
      <c r="B5">
        <f>シングルス!C12</f>
        <v>0</v>
      </c>
      <c r="C5">
        <f t="shared" si="0"/>
        <v>0</v>
      </c>
      <c r="E5">
        <f>COUNTIF($G$1:G5,1)</f>
        <v>0</v>
      </c>
      <c r="F5">
        <f>ダブルス!C12</f>
        <v>0</v>
      </c>
      <c r="G5">
        <f t="shared" si="1"/>
        <v>0</v>
      </c>
    </row>
    <row r="6" spans="1:7" ht="13.5">
      <c r="A6">
        <f>COUNTIF($C$1:C6,1)</f>
        <v>0</v>
      </c>
      <c r="B6">
        <f>シングルス!C13</f>
        <v>0</v>
      </c>
      <c r="C6">
        <f t="shared" si="0"/>
        <v>0</v>
      </c>
      <c r="E6">
        <f>COUNTIF($G$1:G6,1)</f>
        <v>0</v>
      </c>
      <c r="F6">
        <f>ダブルス!C13</f>
        <v>0</v>
      </c>
      <c r="G6">
        <f t="shared" si="1"/>
        <v>0</v>
      </c>
    </row>
    <row r="7" spans="1:7" ht="13.5">
      <c r="A7">
        <f>COUNTIF($C$1:C7,1)</f>
        <v>0</v>
      </c>
      <c r="B7">
        <f>シングルス!C14</f>
        <v>0</v>
      </c>
      <c r="C7">
        <f t="shared" si="0"/>
        <v>0</v>
      </c>
      <c r="E7">
        <f>COUNTIF($G$1:G7,1)</f>
        <v>0</v>
      </c>
      <c r="F7">
        <f>ダブルス!C14</f>
        <v>0</v>
      </c>
      <c r="G7">
        <f t="shared" si="1"/>
        <v>0</v>
      </c>
    </row>
    <row r="8" spans="1:7" ht="13.5">
      <c r="A8">
        <f>COUNTIF($C$1:C8,1)</f>
        <v>0</v>
      </c>
      <c r="B8">
        <f>シングルス!C15</f>
        <v>0</v>
      </c>
      <c r="C8">
        <f t="shared" si="0"/>
        <v>0</v>
      </c>
      <c r="E8">
        <f>COUNTIF($G$1:G8,1)</f>
        <v>0</v>
      </c>
      <c r="F8">
        <f>ダブルス!C15</f>
        <v>0</v>
      </c>
      <c r="G8">
        <f t="shared" si="1"/>
        <v>0</v>
      </c>
    </row>
    <row r="9" spans="1:7" ht="13.5">
      <c r="A9">
        <f>COUNTIF($C$1:C9,1)</f>
        <v>0</v>
      </c>
      <c r="B9">
        <f>シングルス!C16</f>
        <v>0</v>
      </c>
      <c r="C9">
        <f t="shared" si="0"/>
        <v>0</v>
      </c>
      <c r="E9">
        <f>COUNTIF($G$1:G9,1)</f>
        <v>0</v>
      </c>
      <c r="F9">
        <f>ダブルス!C16</f>
        <v>0</v>
      </c>
      <c r="G9">
        <f t="shared" si="1"/>
        <v>0</v>
      </c>
    </row>
    <row r="10" spans="1:7" ht="13.5">
      <c r="A10">
        <f>COUNTIF($C$1:C10,1)</f>
        <v>0</v>
      </c>
      <c r="B10">
        <f>シングルス!C17</f>
        <v>0</v>
      </c>
      <c r="C10">
        <f t="shared" si="0"/>
        <v>0</v>
      </c>
      <c r="E10">
        <f>COUNTIF($G$1:G10,1)</f>
        <v>0</v>
      </c>
      <c r="F10">
        <f>ダブルス!C17</f>
        <v>0</v>
      </c>
      <c r="G10">
        <f t="shared" si="1"/>
        <v>0</v>
      </c>
    </row>
    <row r="11" spans="1:7" ht="13.5">
      <c r="A11">
        <f>COUNTIF($C$1:C11,1)</f>
        <v>0</v>
      </c>
      <c r="B11">
        <f>シングルス!C18</f>
        <v>0</v>
      </c>
      <c r="C11">
        <f t="shared" si="0"/>
        <v>0</v>
      </c>
      <c r="E11">
        <f>COUNTIF($G$1:G11,1)</f>
        <v>0</v>
      </c>
      <c r="F11">
        <f>ダブルス!C18</f>
        <v>0</v>
      </c>
      <c r="G11">
        <f t="shared" si="1"/>
        <v>0</v>
      </c>
    </row>
    <row r="12" spans="1:7" ht="13.5">
      <c r="A12">
        <f>COUNTIF($C$1:C12,1)</f>
        <v>0</v>
      </c>
      <c r="B12">
        <f>シングルス!C19</f>
        <v>0</v>
      </c>
      <c r="C12">
        <f t="shared" si="0"/>
        <v>0</v>
      </c>
      <c r="E12">
        <f>COUNTIF($G$1:G12,1)</f>
        <v>0</v>
      </c>
      <c r="F12">
        <f>ダブルス!C19</f>
        <v>0</v>
      </c>
      <c r="G12">
        <f t="shared" si="1"/>
        <v>0</v>
      </c>
    </row>
    <row r="13" spans="1:7" ht="13.5">
      <c r="A13">
        <f>COUNTIF($C$1:C13,1)</f>
        <v>0</v>
      </c>
      <c r="B13">
        <f>シングルス!C20</f>
        <v>0</v>
      </c>
      <c r="C13">
        <f t="shared" si="0"/>
        <v>0</v>
      </c>
      <c r="E13">
        <f>COUNTIF($G$1:G13,1)</f>
        <v>0</v>
      </c>
      <c r="F13">
        <f>ダブルス!C20</f>
        <v>0</v>
      </c>
      <c r="G13">
        <f t="shared" si="1"/>
        <v>0</v>
      </c>
    </row>
    <row r="14" spans="1:7" ht="13.5">
      <c r="A14">
        <f>COUNTIF($C$1:C14,1)</f>
        <v>0</v>
      </c>
      <c r="B14">
        <f>シングルス!C21</f>
        <v>0</v>
      </c>
      <c r="C14">
        <f t="shared" si="0"/>
        <v>0</v>
      </c>
      <c r="E14">
        <f>COUNTIF($G$1:G14,1)</f>
        <v>0</v>
      </c>
      <c r="F14">
        <f>ダブルス!C21</f>
        <v>0</v>
      </c>
      <c r="G14">
        <f t="shared" si="1"/>
        <v>0</v>
      </c>
    </row>
    <row r="15" spans="1:7" ht="13.5">
      <c r="A15">
        <f>COUNTIF($C$1:C15,1)</f>
        <v>0</v>
      </c>
      <c r="B15">
        <f>シングルス!C22</f>
        <v>0</v>
      </c>
      <c r="C15">
        <f t="shared" si="0"/>
        <v>0</v>
      </c>
      <c r="E15">
        <f>COUNTIF($G$1:G15,1)</f>
        <v>0</v>
      </c>
      <c r="F15">
        <f>ダブルス!C22</f>
        <v>0</v>
      </c>
      <c r="G15">
        <f t="shared" si="1"/>
        <v>0</v>
      </c>
    </row>
    <row r="16" spans="1:7" ht="13.5">
      <c r="A16">
        <f>COUNTIF($C$1:C16,1)</f>
        <v>0</v>
      </c>
      <c r="B16">
        <f>シングルス!C23</f>
        <v>0</v>
      </c>
      <c r="C16">
        <f t="shared" si="0"/>
        <v>0</v>
      </c>
      <c r="E16">
        <f>COUNTIF($G$1:G16,1)</f>
        <v>0</v>
      </c>
      <c r="F16">
        <f>ダブルス!C23</f>
        <v>0</v>
      </c>
      <c r="G16">
        <f t="shared" si="1"/>
        <v>0</v>
      </c>
    </row>
    <row r="17" spans="1:7" ht="13.5">
      <c r="A17">
        <f>COUNTIF($C$1:C17,1)</f>
        <v>0</v>
      </c>
      <c r="B17">
        <f>シングルス!C24</f>
        <v>0</v>
      </c>
      <c r="C17">
        <f t="shared" si="0"/>
        <v>0</v>
      </c>
      <c r="E17">
        <f>COUNTIF($G$1:G17,1)</f>
        <v>0</v>
      </c>
      <c r="F17">
        <f>ダブルス!C24</f>
        <v>0</v>
      </c>
      <c r="G17">
        <f t="shared" si="1"/>
        <v>0</v>
      </c>
    </row>
    <row r="18" spans="1:7" ht="13.5">
      <c r="A18">
        <f>COUNTIF($C$1:C18,1)</f>
        <v>0</v>
      </c>
      <c r="B18">
        <f>シングルス!C25</f>
        <v>0</v>
      </c>
      <c r="C18">
        <f t="shared" si="0"/>
        <v>0</v>
      </c>
      <c r="E18">
        <f>COUNTIF($G$1:G18,1)</f>
        <v>0</v>
      </c>
      <c r="F18">
        <f>ダブルス!C25</f>
        <v>0</v>
      </c>
      <c r="G18">
        <f t="shared" si="1"/>
        <v>0</v>
      </c>
    </row>
    <row r="19" spans="1:7" ht="13.5">
      <c r="A19">
        <f>COUNTIF($C$1:C19,1)</f>
        <v>0</v>
      </c>
      <c r="B19">
        <f>シングルス!C26</f>
        <v>0</v>
      </c>
      <c r="C19">
        <f t="shared" si="0"/>
        <v>0</v>
      </c>
      <c r="E19">
        <f>COUNTIF($G$1:G19,1)</f>
        <v>0</v>
      </c>
      <c r="F19">
        <f>ダブルス!C26</f>
        <v>0</v>
      </c>
      <c r="G19">
        <f t="shared" si="1"/>
        <v>0</v>
      </c>
    </row>
    <row r="20" spans="1:7" ht="13.5">
      <c r="A20">
        <f>COUNTIF($C$1:C20,1)</f>
        <v>0</v>
      </c>
      <c r="B20">
        <f>シングルス!C27</f>
        <v>0</v>
      </c>
      <c r="C20">
        <f t="shared" si="0"/>
        <v>0</v>
      </c>
      <c r="E20">
        <f>COUNTIF($G$1:G20,1)</f>
        <v>0</v>
      </c>
      <c r="F20">
        <f>ダブルス!C27</f>
        <v>0</v>
      </c>
      <c r="G20">
        <f t="shared" si="1"/>
        <v>0</v>
      </c>
    </row>
    <row r="21" spans="1:7" ht="13.5">
      <c r="A21">
        <f>COUNTIF($C$1:C21,1)</f>
        <v>0</v>
      </c>
      <c r="B21">
        <f>シングルス!G8</f>
        <v>0</v>
      </c>
      <c r="C21">
        <f t="shared" si="0"/>
        <v>0</v>
      </c>
      <c r="E21">
        <f>COUNTIF($G$1:G21,1)</f>
        <v>0</v>
      </c>
      <c r="F21">
        <f>ダブルス!G8</f>
        <v>0</v>
      </c>
      <c r="G21">
        <f t="shared" si="1"/>
        <v>0</v>
      </c>
    </row>
    <row r="22" spans="1:7" ht="13.5">
      <c r="A22">
        <f>COUNTIF($C$1:C22,1)</f>
        <v>0</v>
      </c>
      <c r="B22">
        <f>シングルス!G9</f>
        <v>0</v>
      </c>
      <c r="C22">
        <f t="shared" si="0"/>
        <v>0</v>
      </c>
      <c r="E22">
        <f>COUNTIF($G$1:G22,1)</f>
        <v>0</v>
      </c>
      <c r="F22">
        <f>ダブルス!G9</f>
        <v>0</v>
      </c>
      <c r="G22">
        <f t="shared" si="1"/>
        <v>0</v>
      </c>
    </row>
    <row r="23" spans="1:7" ht="13.5">
      <c r="A23">
        <f>COUNTIF($C$1:C23,1)</f>
        <v>0</v>
      </c>
      <c r="B23">
        <f>シングルス!G10</f>
        <v>0</v>
      </c>
      <c r="C23">
        <f t="shared" si="0"/>
        <v>0</v>
      </c>
      <c r="E23">
        <f>COUNTIF($G$1:G23,1)</f>
        <v>0</v>
      </c>
      <c r="F23">
        <f>ダブルス!G10</f>
        <v>0</v>
      </c>
      <c r="G23">
        <f t="shared" si="1"/>
        <v>0</v>
      </c>
    </row>
    <row r="24" spans="1:7" ht="13.5">
      <c r="A24">
        <f>COUNTIF($C$1:C24,1)</f>
        <v>0</v>
      </c>
      <c r="B24">
        <f>シングルス!G11</f>
        <v>0</v>
      </c>
      <c r="C24">
        <f t="shared" si="0"/>
        <v>0</v>
      </c>
      <c r="E24">
        <f>COUNTIF($G$1:G24,1)</f>
        <v>0</v>
      </c>
      <c r="F24">
        <f>ダブルス!G11</f>
        <v>0</v>
      </c>
      <c r="G24">
        <f t="shared" si="1"/>
        <v>0</v>
      </c>
    </row>
    <row r="25" spans="1:7" ht="13.5">
      <c r="A25">
        <f>COUNTIF($C$1:C25,1)</f>
        <v>0</v>
      </c>
      <c r="B25">
        <f>シングルス!G12</f>
        <v>0</v>
      </c>
      <c r="C25">
        <f t="shared" si="0"/>
        <v>0</v>
      </c>
      <c r="E25">
        <f>COUNTIF($G$1:G25,1)</f>
        <v>0</v>
      </c>
      <c r="F25">
        <f>ダブルス!G12</f>
        <v>0</v>
      </c>
      <c r="G25">
        <f t="shared" si="1"/>
        <v>0</v>
      </c>
    </row>
    <row r="26" spans="1:7" ht="13.5">
      <c r="A26">
        <f>COUNTIF($C$1:C26,1)</f>
        <v>0</v>
      </c>
      <c r="B26">
        <f>シングルス!G13</f>
        <v>0</v>
      </c>
      <c r="C26">
        <f t="shared" si="0"/>
        <v>0</v>
      </c>
      <c r="E26">
        <f>COUNTIF($G$1:G26,1)</f>
        <v>0</v>
      </c>
      <c r="F26">
        <f>ダブルス!G13</f>
        <v>0</v>
      </c>
      <c r="G26">
        <f t="shared" si="1"/>
        <v>0</v>
      </c>
    </row>
    <row r="27" spans="1:7" ht="13.5">
      <c r="A27">
        <f>COUNTIF($C$1:C27,1)</f>
        <v>0</v>
      </c>
      <c r="B27">
        <f>シングルス!G14</f>
        <v>0</v>
      </c>
      <c r="C27">
        <f t="shared" si="0"/>
        <v>0</v>
      </c>
      <c r="E27">
        <f>COUNTIF($G$1:G27,1)</f>
        <v>0</v>
      </c>
      <c r="F27">
        <f>ダブルス!G14</f>
        <v>0</v>
      </c>
      <c r="G27">
        <f t="shared" si="1"/>
        <v>0</v>
      </c>
    </row>
    <row r="28" spans="1:7" ht="13.5">
      <c r="A28">
        <f>COUNTIF($C$1:C28,1)</f>
        <v>0</v>
      </c>
      <c r="B28">
        <f>シングルス!G15</f>
        <v>0</v>
      </c>
      <c r="C28">
        <f t="shared" si="0"/>
        <v>0</v>
      </c>
      <c r="E28">
        <f>COUNTIF($G$1:G28,1)</f>
        <v>0</v>
      </c>
      <c r="F28">
        <f>ダブルス!G15</f>
        <v>0</v>
      </c>
      <c r="G28">
        <f t="shared" si="1"/>
        <v>0</v>
      </c>
    </row>
    <row r="29" spans="1:7" ht="13.5">
      <c r="A29">
        <f>COUNTIF($C$1:C29,1)</f>
        <v>0</v>
      </c>
      <c r="B29">
        <f>シングルス!G16</f>
        <v>0</v>
      </c>
      <c r="C29">
        <f t="shared" si="0"/>
        <v>0</v>
      </c>
      <c r="E29">
        <f>COUNTIF($G$1:G29,1)</f>
        <v>0</v>
      </c>
      <c r="F29">
        <f>ダブルス!G16</f>
        <v>0</v>
      </c>
      <c r="G29">
        <f t="shared" si="1"/>
        <v>0</v>
      </c>
    </row>
    <row r="30" spans="1:7" ht="13.5">
      <c r="A30">
        <f>COUNTIF($C$1:C30,1)</f>
        <v>0</v>
      </c>
      <c r="B30">
        <f>シングルス!G17</f>
        <v>0</v>
      </c>
      <c r="C30">
        <f t="shared" si="0"/>
        <v>0</v>
      </c>
      <c r="E30">
        <f>COUNTIF($G$1:G30,1)</f>
        <v>0</v>
      </c>
      <c r="F30">
        <f>ダブルス!G17</f>
        <v>0</v>
      </c>
      <c r="G30">
        <f t="shared" si="1"/>
        <v>0</v>
      </c>
    </row>
    <row r="31" spans="1:7" ht="13.5">
      <c r="A31">
        <f>COUNTIF($C$1:C31,1)</f>
        <v>0</v>
      </c>
      <c r="B31">
        <f>シングルス!G18</f>
        <v>0</v>
      </c>
      <c r="C31">
        <f t="shared" si="0"/>
        <v>0</v>
      </c>
      <c r="E31">
        <f>COUNTIF($G$1:G31,1)</f>
        <v>0</v>
      </c>
      <c r="F31">
        <f>ダブルス!G18</f>
        <v>0</v>
      </c>
      <c r="G31">
        <f t="shared" si="1"/>
        <v>0</v>
      </c>
    </row>
    <row r="32" spans="1:7" ht="13.5">
      <c r="A32">
        <f>COUNTIF($C$1:C32,1)</f>
        <v>0</v>
      </c>
      <c r="B32">
        <f>シングルス!G19</f>
        <v>0</v>
      </c>
      <c r="C32">
        <f t="shared" si="0"/>
        <v>0</v>
      </c>
      <c r="E32">
        <f>COUNTIF($G$1:G32,1)</f>
        <v>0</v>
      </c>
      <c r="F32">
        <f>ダブルス!G19</f>
        <v>0</v>
      </c>
      <c r="G32">
        <f t="shared" si="1"/>
        <v>0</v>
      </c>
    </row>
    <row r="33" spans="1:7" ht="13.5">
      <c r="A33">
        <f>COUNTIF($C$1:C33,1)</f>
        <v>0</v>
      </c>
      <c r="B33">
        <f>シングルス!G20</f>
        <v>0</v>
      </c>
      <c r="C33">
        <f t="shared" si="0"/>
        <v>0</v>
      </c>
      <c r="E33">
        <f>COUNTIF($G$1:G33,1)</f>
        <v>0</v>
      </c>
      <c r="F33">
        <f>ダブルス!G20</f>
        <v>0</v>
      </c>
      <c r="G33">
        <f t="shared" si="1"/>
        <v>0</v>
      </c>
    </row>
    <row r="34" spans="1:7" ht="13.5">
      <c r="A34">
        <f>COUNTIF($C$1:C34,1)</f>
        <v>0</v>
      </c>
      <c r="B34">
        <f>シングルス!G21</f>
        <v>0</v>
      </c>
      <c r="C34">
        <f t="shared" si="0"/>
        <v>0</v>
      </c>
      <c r="E34">
        <f>COUNTIF($G$1:G34,1)</f>
        <v>0</v>
      </c>
      <c r="F34">
        <f>ダブルス!G21</f>
        <v>0</v>
      </c>
      <c r="G34">
        <f t="shared" si="1"/>
        <v>0</v>
      </c>
    </row>
    <row r="35" spans="1:7" ht="13.5">
      <c r="A35">
        <f>COUNTIF($C$1:C35,1)</f>
        <v>0</v>
      </c>
      <c r="B35">
        <f>シングルス!G22</f>
        <v>0</v>
      </c>
      <c r="C35">
        <f t="shared" si="0"/>
        <v>0</v>
      </c>
      <c r="E35">
        <f>COUNTIF($G$1:G35,1)</f>
        <v>0</v>
      </c>
      <c r="F35">
        <f>ダブルス!G22</f>
        <v>0</v>
      </c>
      <c r="G35">
        <f t="shared" si="1"/>
        <v>0</v>
      </c>
    </row>
    <row r="36" spans="1:7" ht="13.5">
      <c r="A36">
        <f>COUNTIF($C$1:C36,1)</f>
        <v>0</v>
      </c>
      <c r="B36">
        <f>シングルス!G23</f>
        <v>0</v>
      </c>
      <c r="C36">
        <f t="shared" si="0"/>
        <v>0</v>
      </c>
      <c r="E36">
        <f>COUNTIF($G$1:G36,1)</f>
        <v>0</v>
      </c>
      <c r="F36">
        <f>ダブルス!G23</f>
        <v>0</v>
      </c>
      <c r="G36">
        <f t="shared" si="1"/>
        <v>0</v>
      </c>
    </row>
    <row r="37" spans="1:7" ht="13.5">
      <c r="A37">
        <f>COUNTIF($C$1:C37,1)</f>
        <v>0</v>
      </c>
      <c r="B37">
        <f>シングルス!G24</f>
        <v>0</v>
      </c>
      <c r="C37">
        <f t="shared" si="0"/>
        <v>0</v>
      </c>
      <c r="E37">
        <f>COUNTIF($G$1:G37,1)</f>
        <v>0</v>
      </c>
      <c r="F37">
        <f>ダブルス!G24</f>
        <v>0</v>
      </c>
      <c r="G37">
        <f t="shared" si="1"/>
        <v>0</v>
      </c>
    </row>
    <row r="38" spans="1:7" ht="13.5">
      <c r="A38">
        <f>COUNTIF($C$1:C38,1)</f>
        <v>0</v>
      </c>
      <c r="B38">
        <f>シングルス!G25</f>
        <v>0</v>
      </c>
      <c r="C38">
        <f t="shared" si="0"/>
        <v>0</v>
      </c>
      <c r="E38">
        <f>COUNTIF($G$1:G38,1)</f>
        <v>0</v>
      </c>
      <c r="F38">
        <f>ダブルス!G25</f>
        <v>0</v>
      </c>
      <c r="G38">
        <f t="shared" si="1"/>
        <v>0</v>
      </c>
    </row>
    <row r="39" spans="1:7" ht="13.5">
      <c r="A39">
        <f>COUNTIF($C$1:C39,1)</f>
        <v>0</v>
      </c>
      <c r="B39">
        <f>シングルス!G26</f>
        <v>0</v>
      </c>
      <c r="C39">
        <f t="shared" si="0"/>
        <v>0</v>
      </c>
      <c r="E39">
        <f>COUNTIF($G$1:G39,1)</f>
        <v>0</v>
      </c>
      <c r="F39">
        <f>ダブルス!G26</f>
        <v>0</v>
      </c>
      <c r="G39">
        <f t="shared" si="1"/>
        <v>0</v>
      </c>
    </row>
    <row r="40" spans="1:7" ht="13.5">
      <c r="A40">
        <f>COUNTIF($C$1:C40,1)</f>
        <v>0</v>
      </c>
      <c r="B40">
        <f>シングルス!G27</f>
        <v>0</v>
      </c>
      <c r="C40">
        <f t="shared" si="0"/>
        <v>0</v>
      </c>
      <c r="E40">
        <f>COUNTIF($G$1:G40,1)</f>
        <v>0</v>
      </c>
      <c r="F40">
        <f>ダブルス!G27</f>
        <v>0</v>
      </c>
      <c r="G40">
        <f t="shared" si="1"/>
        <v>0</v>
      </c>
    </row>
    <row r="41" spans="1:7" ht="13.5">
      <c r="A41">
        <f>COUNTIF($C$1:C41,1)</f>
        <v>0</v>
      </c>
      <c r="B41">
        <f>シングルス!K8</f>
        <v>0</v>
      </c>
      <c r="C41">
        <f t="shared" si="0"/>
        <v>0</v>
      </c>
      <c r="E41">
        <f>COUNTIF($G$1:G41,1)</f>
        <v>0</v>
      </c>
      <c r="F41">
        <f>ダブルス!K8</f>
        <v>0</v>
      </c>
      <c r="G41">
        <f t="shared" si="1"/>
        <v>0</v>
      </c>
    </row>
    <row r="42" spans="1:7" ht="13.5">
      <c r="A42">
        <f>COUNTIF($C$1:C42,1)</f>
        <v>0</v>
      </c>
      <c r="B42">
        <f>シングルス!K9</f>
        <v>0</v>
      </c>
      <c r="C42">
        <f t="shared" si="0"/>
        <v>0</v>
      </c>
      <c r="E42">
        <f>COUNTIF($G$1:G42,1)</f>
        <v>0</v>
      </c>
      <c r="F42">
        <f>ダブルス!K9</f>
        <v>0</v>
      </c>
      <c r="G42">
        <f t="shared" si="1"/>
        <v>0</v>
      </c>
    </row>
    <row r="43" spans="1:7" ht="13.5">
      <c r="A43">
        <f>COUNTIF($C$1:C43,1)</f>
        <v>0</v>
      </c>
      <c r="B43">
        <f>シングルス!K10</f>
        <v>0</v>
      </c>
      <c r="C43">
        <f t="shared" si="0"/>
        <v>0</v>
      </c>
      <c r="E43">
        <f>COUNTIF($G$1:G43,1)</f>
        <v>0</v>
      </c>
      <c r="F43">
        <f>ダブルス!K10</f>
        <v>0</v>
      </c>
      <c r="G43">
        <f t="shared" si="1"/>
        <v>0</v>
      </c>
    </row>
    <row r="44" spans="1:7" ht="13.5">
      <c r="A44">
        <f>COUNTIF($C$1:C44,1)</f>
        <v>0</v>
      </c>
      <c r="B44">
        <f>シングルス!K11</f>
        <v>0</v>
      </c>
      <c r="C44">
        <f t="shared" si="0"/>
        <v>0</v>
      </c>
      <c r="E44">
        <f>COUNTIF($G$1:G44,1)</f>
        <v>0</v>
      </c>
      <c r="F44">
        <f>ダブルス!K11</f>
        <v>0</v>
      </c>
      <c r="G44">
        <f t="shared" si="1"/>
        <v>0</v>
      </c>
    </row>
    <row r="45" spans="1:7" ht="13.5">
      <c r="A45">
        <f>COUNTIF($C$1:C45,1)</f>
        <v>0</v>
      </c>
      <c r="B45">
        <f>シングルス!K12</f>
        <v>0</v>
      </c>
      <c r="C45">
        <f t="shared" si="0"/>
        <v>0</v>
      </c>
      <c r="E45">
        <f>COUNTIF($G$1:G45,1)</f>
        <v>0</v>
      </c>
      <c r="F45">
        <f>ダブルス!K12</f>
        <v>0</v>
      </c>
      <c r="G45">
        <f t="shared" si="1"/>
        <v>0</v>
      </c>
    </row>
    <row r="46" spans="1:7" ht="13.5">
      <c r="A46">
        <f>COUNTIF($C$1:C46,1)</f>
        <v>0</v>
      </c>
      <c r="B46">
        <f>シングルス!K13</f>
        <v>0</v>
      </c>
      <c r="C46">
        <f t="shared" si="0"/>
        <v>0</v>
      </c>
      <c r="E46">
        <f>COUNTIF($G$1:G46,1)</f>
        <v>0</v>
      </c>
      <c r="F46">
        <f>ダブルス!K13</f>
        <v>0</v>
      </c>
      <c r="G46">
        <f t="shared" si="1"/>
        <v>0</v>
      </c>
    </row>
    <row r="47" spans="1:7" ht="13.5">
      <c r="A47">
        <f>COUNTIF($C$1:C47,1)</f>
        <v>0</v>
      </c>
      <c r="B47">
        <f>シングルス!K14</f>
        <v>0</v>
      </c>
      <c r="C47">
        <f t="shared" si="0"/>
        <v>0</v>
      </c>
      <c r="E47">
        <f>COUNTIF($G$1:G47,1)</f>
        <v>0</v>
      </c>
      <c r="F47">
        <f>ダブルス!K14</f>
        <v>0</v>
      </c>
      <c r="G47">
        <f t="shared" si="1"/>
        <v>0</v>
      </c>
    </row>
    <row r="48" spans="1:7" ht="13.5">
      <c r="A48">
        <f>COUNTIF($C$1:C48,1)</f>
        <v>0</v>
      </c>
      <c r="B48">
        <f>シングルス!K15</f>
        <v>0</v>
      </c>
      <c r="C48">
        <f t="shared" si="0"/>
        <v>0</v>
      </c>
      <c r="E48">
        <f>COUNTIF($G$1:G48,1)</f>
        <v>0</v>
      </c>
      <c r="F48">
        <f>ダブルス!K15</f>
        <v>0</v>
      </c>
      <c r="G48">
        <f t="shared" si="1"/>
        <v>0</v>
      </c>
    </row>
    <row r="49" spans="1:7" ht="13.5">
      <c r="A49">
        <f>COUNTIF($C$1:C49,1)</f>
        <v>0</v>
      </c>
      <c r="B49">
        <f>シングルス!K16</f>
        <v>0</v>
      </c>
      <c r="C49">
        <f t="shared" si="0"/>
        <v>0</v>
      </c>
      <c r="E49">
        <f>COUNTIF($G$1:G49,1)</f>
        <v>0</v>
      </c>
      <c r="F49">
        <f>ダブルス!K16</f>
        <v>0</v>
      </c>
      <c r="G49">
        <f t="shared" si="1"/>
        <v>0</v>
      </c>
    </row>
    <row r="50" spans="1:7" ht="13.5">
      <c r="A50">
        <f>COUNTIF($C$1:C50,1)</f>
        <v>0</v>
      </c>
      <c r="B50">
        <f>シングルス!K17</f>
        <v>0</v>
      </c>
      <c r="C50">
        <f t="shared" si="0"/>
        <v>0</v>
      </c>
      <c r="E50">
        <f>COUNTIF($G$1:G50,1)</f>
        <v>0</v>
      </c>
      <c r="F50">
        <f>ダブルス!K17</f>
        <v>0</v>
      </c>
      <c r="G50">
        <f t="shared" si="1"/>
        <v>0</v>
      </c>
    </row>
    <row r="51" spans="1:7" ht="13.5">
      <c r="A51">
        <f>COUNTIF($C$1:C51,1)</f>
        <v>0</v>
      </c>
      <c r="B51">
        <f>シングルス!K18</f>
        <v>0</v>
      </c>
      <c r="C51">
        <f t="shared" si="0"/>
        <v>0</v>
      </c>
      <c r="E51">
        <f>COUNTIF($G$1:G51,1)</f>
        <v>0</v>
      </c>
      <c r="F51">
        <f>ダブルス!K18</f>
        <v>0</v>
      </c>
      <c r="G51">
        <f t="shared" si="1"/>
        <v>0</v>
      </c>
    </row>
    <row r="52" spans="1:7" ht="13.5">
      <c r="A52">
        <f>COUNTIF($C$1:C52,1)</f>
        <v>0</v>
      </c>
      <c r="B52">
        <f>シングルス!K19</f>
        <v>0</v>
      </c>
      <c r="C52">
        <f t="shared" si="0"/>
        <v>0</v>
      </c>
      <c r="E52">
        <f>COUNTIF($G$1:G52,1)</f>
        <v>0</v>
      </c>
      <c r="F52">
        <f>ダブルス!K19</f>
        <v>0</v>
      </c>
      <c r="G52">
        <f t="shared" si="1"/>
        <v>0</v>
      </c>
    </row>
    <row r="53" spans="1:7" ht="13.5">
      <c r="A53">
        <f>COUNTIF($C$1:C53,1)</f>
        <v>0</v>
      </c>
      <c r="B53">
        <f>シングルス!K20</f>
        <v>0</v>
      </c>
      <c r="C53">
        <f t="shared" si="0"/>
        <v>0</v>
      </c>
      <c r="E53">
        <f>COUNTIF($G$1:G53,1)</f>
        <v>0</v>
      </c>
      <c r="F53">
        <f>ダブルス!K20</f>
        <v>0</v>
      </c>
      <c r="G53">
        <f t="shared" si="1"/>
        <v>0</v>
      </c>
    </row>
    <row r="54" spans="1:7" ht="13.5">
      <c r="A54">
        <f>COUNTIF($C$1:C54,1)</f>
        <v>0</v>
      </c>
      <c r="B54">
        <f>シングルス!K21</f>
        <v>0</v>
      </c>
      <c r="C54">
        <f t="shared" si="0"/>
        <v>0</v>
      </c>
      <c r="E54">
        <f>COUNTIF($G$1:G54,1)</f>
        <v>0</v>
      </c>
      <c r="F54">
        <f>ダブルス!K21</f>
        <v>0</v>
      </c>
      <c r="G54">
        <f t="shared" si="1"/>
        <v>0</v>
      </c>
    </row>
    <row r="55" spans="1:7" ht="13.5">
      <c r="A55">
        <f>COUNTIF($C$1:C55,1)</f>
        <v>0</v>
      </c>
      <c r="B55">
        <f>シングルス!K22</f>
        <v>0</v>
      </c>
      <c r="C55">
        <f t="shared" si="0"/>
        <v>0</v>
      </c>
      <c r="E55">
        <f>COUNTIF($G$1:G55,1)</f>
        <v>0</v>
      </c>
      <c r="F55">
        <f>ダブルス!K22</f>
        <v>0</v>
      </c>
      <c r="G55">
        <f t="shared" si="1"/>
        <v>0</v>
      </c>
    </row>
    <row r="56" spans="1:7" ht="13.5">
      <c r="A56">
        <f>COUNTIF($C$1:C56,1)</f>
        <v>0</v>
      </c>
      <c r="B56">
        <f>シングルス!K23</f>
        <v>0</v>
      </c>
      <c r="C56">
        <f t="shared" si="0"/>
        <v>0</v>
      </c>
      <c r="E56">
        <f>COUNTIF($G$1:G56,1)</f>
        <v>0</v>
      </c>
      <c r="F56">
        <f>ダブルス!K23</f>
        <v>0</v>
      </c>
      <c r="G56">
        <f t="shared" si="1"/>
        <v>0</v>
      </c>
    </row>
    <row r="57" spans="1:7" ht="13.5">
      <c r="A57">
        <f>COUNTIF($C$1:C57,1)</f>
        <v>0</v>
      </c>
      <c r="B57">
        <f>シングルス!K24</f>
        <v>0</v>
      </c>
      <c r="C57">
        <f t="shared" si="0"/>
        <v>0</v>
      </c>
      <c r="E57">
        <f>COUNTIF($G$1:G57,1)</f>
        <v>0</v>
      </c>
      <c r="F57">
        <f>ダブルス!K24</f>
        <v>0</v>
      </c>
      <c r="G57">
        <f t="shared" si="1"/>
        <v>0</v>
      </c>
    </row>
    <row r="58" spans="1:7" ht="13.5">
      <c r="A58">
        <f>COUNTIF($C$1:C58,1)</f>
        <v>0</v>
      </c>
      <c r="B58">
        <f>シングルス!K25</f>
        <v>0</v>
      </c>
      <c r="C58">
        <f t="shared" si="0"/>
        <v>0</v>
      </c>
      <c r="E58">
        <f>COUNTIF($G$1:G58,1)</f>
        <v>0</v>
      </c>
      <c r="F58">
        <f>ダブルス!K25</f>
        <v>0</v>
      </c>
      <c r="G58">
        <f t="shared" si="1"/>
        <v>0</v>
      </c>
    </row>
    <row r="59" spans="1:7" ht="13.5">
      <c r="A59">
        <f>COUNTIF($C$1:C59,1)</f>
        <v>0</v>
      </c>
      <c r="B59">
        <f>シングルス!K26</f>
        <v>0</v>
      </c>
      <c r="C59">
        <f t="shared" si="0"/>
        <v>0</v>
      </c>
      <c r="E59">
        <f>COUNTIF($G$1:G59,1)</f>
        <v>0</v>
      </c>
      <c r="F59">
        <f>ダブルス!K26</f>
        <v>0</v>
      </c>
      <c r="G59">
        <f t="shared" si="1"/>
        <v>0</v>
      </c>
    </row>
    <row r="60" spans="1:7" ht="13.5">
      <c r="A60">
        <f>COUNTIF($C$1:C60,1)</f>
        <v>0</v>
      </c>
      <c r="B60">
        <f>シングルス!K27</f>
        <v>0</v>
      </c>
      <c r="C60">
        <f t="shared" si="0"/>
        <v>0</v>
      </c>
      <c r="E60">
        <f>COUNTIF($G$1:G60,1)</f>
        <v>0</v>
      </c>
      <c r="F60">
        <f>ダブルス!K27</f>
        <v>0</v>
      </c>
      <c r="G60">
        <f t="shared" si="1"/>
        <v>0</v>
      </c>
    </row>
    <row r="61" spans="1:7" ht="13.5">
      <c r="A61">
        <f>COUNTIF($C$1:C61,1)</f>
        <v>0</v>
      </c>
      <c r="B61">
        <f>シングルス!O8</f>
        <v>0</v>
      </c>
      <c r="C61">
        <f t="shared" si="0"/>
        <v>0</v>
      </c>
      <c r="E61">
        <f>COUNTIF($G$1:G61,1)</f>
        <v>0</v>
      </c>
      <c r="F61">
        <f>ダブルス!O8</f>
        <v>0</v>
      </c>
      <c r="G61">
        <f t="shared" si="1"/>
        <v>0</v>
      </c>
    </row>
    <row r="62" spans="1:7" ht="13.5">
      <c r="A62">
        <f>COUNTIF($C$1:C62,1)</f>
        <v>0</v>
      </c>
      <c r="B62">
        <f>シングルス!O9</f>
        <v>0</v>
      </c>
      <c r="C62">
        <f t="shared" si="0"/>
        <v>0</v>
      </c>
      <c r="E62">
        <f>COUNTIF($G$1:G62,1)</f>
        <v>0</v>
      </c>
      <c r="F62">
        <f>ダブルス!O9</f>
        <v>0</v>
      </c>
      <c r="G62">
        <f t="shared" si="1"/>
        <v>0</v>
      </c>
    </row>
    <row r="63" spans="1:7" ht="13.5">
      <c r="A63">
        <f>COUNTIF($C$1:C63,1)</f>
        <v>0</v>
      </c>
      <c r="B63">
        <f>シングルス!O10</f>
        <v>0</v>
      </c>
      <c r="C63">
        <f t="shared" si="0"/>
        <v>0</v>
      </c>
      <c r="E63">
        <f>COUNTIF($G$1:G63,1)</f>
        <v>0</v>
      </c>
      <c r="F63">
        <f>ダブルス!O10</f>
        <v>0</v>
      </c>
      <c r="G63">
        <f t="shared" si="1"/>
        <v>0</v>
      </c>
    </row>
    <row r="64" spans="1:7" ht="13.5">
      <c r="A64">
        <f>COUNTIF($C$1:C64,1)</f>
        <v>0</v>
      </c>
      <c r="B64">
        <f>シングルス!O11</f>
        <v>0</v>
      </c>
      <c r="C64">
        <f t="shared" si="0"/>
        <v>0</v>
      </c>
      <c r="E64">
        <f>COUNTIF($G$1:G64,1)</f>
        <v>0</v>
      </c>
      <c r="F64">
        <f>ダブルス!O11</f>
        <v>0</v>
      </c>
      <c r="G64">
        <f t="shared" si="1"/>
        <v>0</v>
      </c>
    </row>
    <row r="65" spans="1:7" ht="13.5">
      <c r="A65">
        <f>COUNTIF($C$1:C65,1)</f>
        <v>0</v>
      </c>
      <c r="B65">
        <f>シングルス!O12</f>
        <v>0</v>
      </c>
      <c r="C65">
        <f t="shared" si="0"/>
        <v>0</v>
      </c>
      <c r="E65">
        <f>COUNTIF($G$1:G65,1)</f>
        <v>0</v>
      </c>
      <c r="F65">
        <f>ダブルス!O12</f>
        <v>0</v>
      </c>
      <c r="G65">
        <f t="shared" si="1"/>
        <v>0</v>
      </c>
    </row>
    <row r="66" spans="1:7" ht="13.5">
      <c r="A66">
        <f>COUNTIF($C$1:C66,1)</f>
        <v>0</v>
      </c>
      <c r="B66">
        <f>シングルス!O13</f>
        <v>0</v>
      </c>
      <c r="C66">
        <f aca="true" t="shared" si="2" ref="C66:C129">IF(B66=0,0,1)</f>
        <v>0</v>
      </c>
      <c r="E66">
        <f>COUNTIF($G$1:G66,1)</f>
        <v>0</v>
      </c>
      <c r="F66">
        <f>ダブルス!O13</f>
        <v>0</v>
      </c>
      <c r="G66">
        <f aca="true" t="shared" si="3" ref="G66:G80">IF(F66=0,0,1)</f>
        <v>0</v>
      </c>
    </row>
    <row r="67" spans="1:7" ht="13.5">
      <c r="A67">
        <f>COUNTIF($C$1:C67,1)</f>
        <v>0</v>
      </c>
      <c r="B67">
        <f>シングルス!O14</f>
        <v>0</v>
      </c>
      <c r="C67">
        <f t="shared" si="2"/>
        <v>0</v>
      </c>
      <c r="E67">
        <f>COUNTIF($G$1:G67,1)</f>
        <v>0</v>
      </c>
      <c r="F67">
        <f>ダブルス!O14</f>
        <v>0</v>
      </c>
      <c r="G67">
        <f t="shared" si="3"/>
        <v>0</v>
      </c>
    </row>
    <row r="68" spans="1:7" ht="13.5">
      <c r="A68">
        <f>COUNTIF($C$1:C68,1)</f>
        <v>0</v>
      </c>
      <c r="B68">
        <f>シングルス!O15</f>
        <v>0</v>
      </c>
      <c r="C68">
        <f t="shared" si="2"/>
        <v>0</v>
      </c>
      <c r="E68">
        <f>COUNTIF($G$1:G68,1)</f>
        <v>0</v>
      </c>
      <c r="F68">
        <f>ダブルス!O15</f>
        <v>0</v>
      </c>
      <c r="G68">
        <f t="shared" si="3"/>
        <v>0</v>
      </c>
    </row>
    <row r="69" spans="1:7" ht="13.5">
      <c r="A69">
        <f>COUNTIF($C$1:C69,1)</f>
        <v>0</v>
      </c>
      <c r="B69">
        <f>シングルス!O16</f>
        <v>0</v>
      </c>
      <c r="C69">
        <f t="shared" si="2"/>
        <v>0</v>
      </c>
      <c r="E69">
        <f>COUNTIF($G$1:G69,1)</f>
        <v>0</v>
      </c>
      <c r="F69">
        <f>ダブルス!O16</f>
        <v>0</v>
      </c>
      <c r="G69">
        <f t="shared" si="3"/>
        <v>0</v>
      </c>
    </row>
    <row r="70" spans="1:7" ht="13.5">
      <c r="A70">
        <f>COUNTIF($C$1:C70,1)</f>
        <v>0</v>
      </c>
      <c r="B70">
        <f>シングルス!O17</f>
        <v>0</v>
      </c>
      <c r="C70">
        <f t="shared" si="2"/>
        <v>0</v>
      </c>
      <c r="E70">
        <f>COUNTIF($G$1:G70,1)</f>
        <v>0</v>
      </c>
      <c r="F70">
        <f>ダブルス!O17</f>
        <v>0</v>
      </c>
      <c r="G70">
        <f t="shared" si="3"/>
        <v>0</v>
      </c>
    </row>
    <row r="71" spans="1:7" ht="13.5">
      <c r="A71">
        <f>COUNTIF($C$1:C71,1)</f>
        <v>0</v>
      </c>
      <c r="B71">
        <f>シングルス!O18</f>
        <v>0</v>
      </c>
      <c r="C71">
        <f t="shared" si="2"/>
        <v>0</v>
      </c>
      <c r="E71">
        <f>COUNTIF($G$1:G71,1)</f>
        <v>0</v>
      </c>
      <c r="F71">
        <f>ダブルス!O18</f>
        <v>0</v>
      </c>
      <c r="G71">
        <f t="shared" si="3"/>
        <v>0</v>
      </c>
    </row>
    <row r="72" spans="1:7" ht="13.5">
      <c r="A72">
        <f>COUNTIF($C$1:C72,1)</f>
        <v>0</v>
      </c>
      <c r="B72">
        <f>シングルス!O19</f>
        <v>0</v>
      </c>
      <c r="C72">
        <f t="shared" si="2"/>
        <v>0</v>
      </c>
      <c r="E72">
        <f>COUNTIF($G$1:G72,1)</f>
        <v>0</v>
      </c>
      <c r="F72">
        <f>ダブルス!O19</f>
        <v>0</v>
      </c>
      <c r="G72">
        <f t="shared" si="3"/>
        <v>0</v>
      </c>
    </row>
    <row r="73" spans="1:7" ht="13.5">
      <c r="A73">
        <f>COUNTIF($C$1:C73,1)</f>
        <v>0</v>
      </c>
      <c r="B73">
        <f>シングルス!O20</f>
        <v>0</v>
      </c>
      <c r="C73">
        <f t="shared" si="2"/>
        <v>0</v>
      </c>
      <c r="E73">
        <f>COUNTIF($G$1:G73,1)</f>
        <v>0</v>
      </c>
      <c r="F73">
        <f>ダブルス!O20</f>
        <v>0</v>
      </c>
      <c r="G73">
        <f t="shared" si="3"/>
        <v>0</v>
      </c>
    </row>
    <row r="74" spans="1:7" ht="13.5">
      <c r="A74">
        <f>COUNTIF($C$1:C74,1)</f>
        <v>0</v>
      </c>
      <c r="B74">
        <f>シングルス!O21</f>
        <v>0</v>
      </c>
      <c r="C74">
        <f t="shared" si="2"/>
        <v>0</v>
      </c>
      <c r="E74">
        <f>COUNTIF($G$1:G74,1)</f>
        <v>0</v>
      </c>
      <c r="F74">
        <f>ダブルス!O21</f>
        <v>0</v>
      </c>
      <c r="G74">
        <f t="shared" si="3"/>
        <v>0</v>
      </c>
    </row>
    <row r="75" spans="1:7" ht="13.5">
      <c r="A75">
        <f>COUNTIF($C$1:C75,1)</f>
        <v>0</v>
      </c>
      <c r="B75">
        <f>シングルス!O22</f>
        <v>0</v>
      </c>
      <c r="C75">
        <f t="shared" si="2"/>
        <v>0</v>
      </c>
      <c r="E75">
        <f>COUNTIF($G$1:G75,1)</f>
        <v>0</v>
      </c>
      <c r="F75">
        <f>ダブルス!O22</f>
        <v>0</v>
      </c>
      <c r="G75">
        <f t="shared" si="3"/>
        <v>0</v>
      </c>
    </row>
    <row r="76" spans="1:7" ht="13.5">
      <c r="A76">
        <f>COUNTIF($C$1:C76,1)</f>
        <v>0</v>
      </c>
      <c r="B76">
        <f>シングルス!O23</f>
        <v>0</v>
      </c>
      <c r="C76">
        <f t="shared" si="2"/>
        <v>0</v>
      </c>
      <c r="E76">
        <f>COUNTIF($G$1:G76,1)</f>
        <v>0</v>
      </c>
      <c r="F76">
        <f>ダブルス!O23</f>
        <v>0</v>
      </c>
      <c r="G76">
        <f t="shared" si="3"/>
        <v>0</v>
      </c>
    </row>
    <row r="77" spans="1:7" ht="13.5">
      <c r="A77">
        <f>COUNTIF($C$1:C77,1)</f>
        <v>0</v>
      </c>
      <c r="B77">
        <f>シングルス!O24</f>
        <v>0</v>
      </c>
      <c r="C77">
        <f t="shared" si="2"/>
        <v>0</v>
      </c>
      <c r="E77">
        <f>COUNTIF($G$1:G77,1)</f>
        <v>0</v>
      </c>
      <c r="F77">
        <f>ダブルス!O24</f>
        <v>0</v>
      </c>
      <c r="G77">
        <f t="shared" si="3"/>
        <v>0</v>
      </c>
    </row>
    <row r="78" spans="1:7" ht="13.5">
      <c r="A78">
        <f>COUNTIF($C$1:C78,1)</f>
        <v>0</v>
      </c>
      <c r="B78">
        <f>シングルス!O25</f>
        <v>0</v>
      </c>
      <c r="C78">
        <f t="shared" si="2"/>
        <v>0</v>
      </c>
      <c r="E78">
        <f>COUNTIF($G$1:G78,1)</f>
        <v>0</v>
      </c>
      <c r="F78">
        <f>ダブルス!O25</f>
        <v>0</v>
      </c>
      <c r="G78">
        <f t="shared" si="3"/>
        <v>0</v>
      </c>
    </row>
    <row r="79" spans="1:7" ht="13.5">
      <c r="A79">
        <f>COUNTIF($C$1:C79,1)</f>
        <v>0</v>
      </c>
      <c r="B79">
        <f>シングルス!O26</f>
        <v>0</v>
      </c>
      <c r="C79">
        <f t="shared" si="2"/>
        <v>0</v>
      </c>
      <c r="E79">
        <f>COUNTIF($G$1:G79,1)</f>
        <v>0</v>
      </c>
      <c r="F79">
        <f>ダブルス!O26</f>
        <v>0</v>
      </c>
      <c r="G79">
        <f t="shared" si="3"/>
        <v>0</v>
      </c>
    </row>
    <row r="80" spans="1:7" ht="13.5">
      <c r="A80">
        <f>COUNTIF($C$1:C80,1)</f>
        <v>0</v>
      </c>
      <c r="B80">
        <f>シングルス!O27</f>
        <v>0</v>
      </c>
      <c r="C80">
        <f t="shared" si="2"/>
        <v>0</v>
      </c>
      <c r="E80">
        <f>COUNTIF($G$1:G80,1)</f>
        <v>0</v>
      </c>
      <c r="F80">
        <f>ダブルス!O27</f>
        <v>0</v>
      </c>
      <c r="G80">
        <f t="shared" si="3"/>
        <v>0</v>
      </c>
    </row>
    <row r="81" spans="1:3" ht="13.5">
      <c r="A81">
        <f>COUNTIF($C$1:C81,1)</f>
        <v>0</v>
      </c>
      <c r="B81">
        <f>シングルス!S8</f>
        <v>0</v>
      </c>
      <c r="C81">
        <f t="shared" si="2"/>
        <v>0</v>
      </c>
    </row>
    <row r="82" spans="1:3" ht="13.5">
      <c r="A82">
        <f>COUNTIF($C$1:C82,1)</f>
        <v>0</v>
      </c>
      <c r="B82">
        <f>シングルス!S9</f>
        <v>0</v>
      </c>
      <c r="C82">
        <f t="shared" si="2"/>
        <v>0</v>
      </c>
    </row>
    <row r="83" spans="1:3" ht="13.5">
      <c r="A83">
        <f>COUNTIF($C$1:C83,1)</f>
        <v>0</v>
      </c>
      <c r="B83">
        <f>シングルス!S10</f>
        <v>0</v>
      </c>
      <c r="C83">
        <f t="shared" si="2"/>
        <v>0</v>
      </c>
    </row>
    <row r="84" spans="1:3" ht="13.5">
      <c r="A84">
        <f>COUNTIF($C$1:C84,1)</f>
        <v>0</v>
      </c>
      <c r="B84">
        <f>シングルス!S11</f>
        <v>0</v>
      </c>
      <c r="C84">
        <f t="shared" si="2"/>
        <v>0</v>
      </c>
    </row>
    <row r="85" spans="1:3" ht="13.5">
      <c r="A85">
        <f>COUNTIF($C$1:C85,1)</f>
        <v>0</v>
      </c>
      <c r="B85">
        <f>シングルス!S12</f>
        <v>0</v>
      </c>
      <c r="C85">
        <f t="shared" si="2"/>
        <v>0</v>
      </c>
    </row>
    <row r="86" spans="1:3" ht="13.5">
      <c r="A86">
        <f>COUNTIF($C$1:C86,1)</f>
        <v>0</v>
      </c>
      <c r="B86">
        <f>シングルス!S13</f>
        <v>0</v>
      </c>
      <c r="C86">
        <f t="shared" si="2"/>
        <v>0</v>
      </c>
    </row>
    <row r="87" spans="1:3" ht="13.5">
      <c r="A87">
        <f>COUNTIF($C$1:C87,1)</f>
        <v>0</v>
      </c>
      <c r="B87">
        <f>シングルス!S14</f>
        <v>0</v>
      </c>
      <c r="C87">
        <f t="shared" si="2"/>
        <v>0</v>
      </c>
    </row>
    <row r="88" spans="1:3" ht="13.5">
      <c r="A88">
        <f>COUNTIF($C$1:C88,1)</f>
        <v>0</v>
      </c>
      <c r="B88">
        <f>シングルス!S15</f>
        <v>0</v>
      </c>
      <c r="C88">
        <f t="shared" si="2"/>
        <v>0</v>
      </c>
    </row>
    <row r="89" spans="1:3" ht="13.5">
      <c r="A89">
        <f>COUNTIF($C$1:C89,1)</f>
        <v>0</v>
      </c>
      <c r="B89">
        <f>シングルス!S16</f>
        <v>0</v>
      </c>
      <c r="C89">
        <f t="shared" si="2"/>
        <v>0</v>
      </c>
    </row>
    <row r="90" spans="1:3" ht="13.5">
      <c r="A90">
        <f>COUNTIF($C$1:C90,1)</f>
        <v>0</v>
      </c>
      <c r="B90">
        <f>シングルス!S17</f>
        <v>0</v>
      </c>
      <c r="C90">
        <f t="shared" si="2"/>
        <v>0</v>
      </c>
    </row>
    <row r="91" spans="1:3" ht="13.5">
      <c r="A91">
        <f>COUNTIF($C$1:C91,1)</f>
        <v>0</v>
      </c>
      <c r="B91">
        <f>シングルス!S18</f>
        <v>0</v>
      </c>
      <c r="C91">
        <f t="shared" si="2"/>
        <v>0</v>
      </c>
    </row>
    <row r="92" spans="1:3" ht="13.5">
      <c r="A92">
        <f>COUNTIF($C$1:C92,1)</f>
        <v>0</v>
      </c>
      <c r="B92">
        <f>シングルス!S19</f>
        <v>0</v>
      </c>
      <c r="C92">
        <f t="shared" si="2"/>
        <v>0</v>
      </c>
    </row>
    <row r="93" spans="1:3" ht="13.5">
      <c r="A93">
        <f>COUNTIF($C$1:C93,1)</f>
        <v>0</v>
      </c>
      <c r="B93">
        <f>シングルス!S20</f>
        <v>0</v>
      </c>
      <c r="C93">
        <f t="shared" si="2"/>
        <v>0</v>
      </c>
    </row>
    <row r="94" spans="1:3" ht="13.5">
      <c r="A94">
        <f>COUNTIF($C$1:C94,1)</f>
        <v>0</v>
      </c>
      <c r="B94">
        <f>シングルス!S21</f>
        <v>0</v>
      </c>
      <c r="C94">
        <f t="shared" si="2"/>
        <v>0</v>
      </c>
    </row>
    <row r="95" spans="1:3" ht="13.5">
      <c r="A95">
        <f>COUNTIF($C$1:C95,1)</f>
        <v>0</v>
      </c>
      <c r="B95">
        <f>シングルス!S22</f>
        <v>0</v>
      </c>
      <c r="C95">
        <f t="shared" si="2"/>
        <v>0</v>
      </c>
    </row>
    <row r="96" spans="1:3" ht="13.5">
      <c r="A96">
        <f>COUNTIF($C$1:C96,1)</f>
        <v>0</v>
      </c>
      <c r="B96">
        <f>シングルス!S23</f>
        <v>0</v>
      </c>
      <c r="C96">
        <f t="shared" si="2"/>
        <v>0</v>
      </c>
    </row>
    <row r="97" spans="1:3" ht="13.5">
      <c r="A97">
        <f>COUNTIF($C$1:C97,1)</f>
        <v>0</v>
      </c>
      <c r="B97">
        <f>シングルス!S24</f>
        <v>0</v>
      </c>
      <c r="C97">
        <f t="shared" si="2"/>
        <v>0</v>
      </c>
    </row>
    <row r="98" spans="1:3" ht="13.5">
      <c r="A98">
        <f>COUNTIF($C$1:C98,1)</f>
        <v>0</v>
      </c>
      <c r="B98">
        <f>シングルス!S25</f>
        <v>0</v>
      </c>
      <c r="C98">
        <f t="shared" si="2"/>
        <v>0</v>
      </c>
    </row>
    <row r="99" spans="1:3" ht="13.5">
      <c r="A99">
        <f>COUNTIF($C$1:C99,1)</f>
        <v>0</v>
      </c>
      <c r="B99">
        <f>シングルス!S26</f>
        <v>0</v>
      </c>
      <c r="C99">
        <f t="shared" si="2"/>
        <v>0</v>
      </c>
    </row>
    <row r="100" spans="1:3" ht="13.5">
      <c r="A100">
        <f>COUNTIF($C$1:C100,1)</f>
        <v>0</v>
      </c>
      <c r="B100">
        <f>シングルス!S27</f>
        <v>0</v>
      </c>
      <c r="C100">
        <f t="shared" si="2"/>
        <v>0</v>
      </c>
    </row>
    <row r="101" spans="1:3" ht="13.5">
      <c r="A101">
        <f>COUNTIF($C$1:C101,1)</f>
        <v>0</v>
      </c>
      <c r="B101">
        <f>シングルス!W8</f>
        <v>0</v>
      </c>
      <c r="C101">
        <f t="shared" si="2"/>
        <v>0</v>
      </c>
    </row>
    <row r="102" spans="1:3" ht="13.5">
      <c r="A102">
        <f>COUNTIF($C$1:C102,1)</f>
        <v>0</v>
      </c>
      <c r="B102">
        <f>シングルス!W9</f>
        <v>0</v>
      </c>
      <c r="C102">
        <f t="shared" si="2"/>
        <v>0</v>
      </c>
    </row>
    <row r="103" spans="1:3" ht="13.5">
      <c r="A103">
        <f>COUNTIF($C$1:C103,1)</f>
        <v>0</v>
      </c>
      <c r="B103">
        <f>シングルス!W10</f>
        <v>0</v>
      </c>
      <c r="C103">
        <f t="shared" si="2"/>
        <v>0</v>
      </c>
    </row>
    <row r="104" spans="1:3" ht="13.5">
      <c r="A104">
        <f>COUNTIF($C$1:C104,1)</f>
        <v>0</v>
      </c>
      <c r="B104">
        <f>シングルス!W11</f>
        <v>0</v>
      </c>
      <c r="C104">
        <f t="shared" si="2"/>
        <v>0</v>
      </c>
    </row>
    <row r="105" spans="1:3" ht="13.5">
      <c r="A105">
        <f>COUNTIF($C$1:C105,1)</f>
        <v>0</v>
      </c>
      <c r="B105">
        <f>シングルス!W12</f>
        <v>0</v>
      </c>
      <c r="C105">
        <f t="shared" si="2"/>
        <v>0</v>
      </c>
    </row>
    <row r="106" spans="1:3" ht="13.5">
      <c r="A106">
        <f>COUNTIF($C$1:C106,1)</f>
        <v>0</v>
      </c>
      <c r="B106">
        <f>シングルス!W13</f>
        <v>0</v>
      </c>
      <c r="C106">
        <f t="shared" si="2"/>
        <v>0</v>
      </c>
    </row>
    <row r="107" spans="1:3" ht="13.5">
      <c r="A107">
        <f>COUNTIF($C$1:C107,1)</f>
        <v>0</v>
      </c>
      <c r="B107">
        <f>シングルス!W14</f>
        <v>0</v>
      </c>
      <c r="C107">
        <f t="shared" si="2"/>
        <v>0</v>
      </c>
    </row>
    <row r="108" spans="1:3" ht="13.5">
      <c r="A108">
        <f>COUNTIF($C$1:C108,1)</f>
        <v>0</v>
      </c>
      <c r="B108">
        <f>シングルス!W15</f>
        <v>0</v>
      </c>
      <c r="C108">
        <f t="shared" si="2"/>
        <v>0</v>
      </c>
    </row>
    <row r="109" spans="1:3" ht="13.5">
      <c r="A109">
        <f>COUNTIF($C$1:C109,1)</f>
        <v>0</v>
      </c>
      <c r="B109">
        <f>シングルス!W16</f>
        <v>0</v>
      </c>
      <c r="C109">
        <f t="shared" si="2"/>
        <v>0</v>
      </c>
    </row>
    <row r="110" spans="1:3" ht="13.5">
      <c r="A110">
        <f>COUNTIF($C$1:C110,1)</f>
        <v>0</v>
      </c>
      <c r="B110">
        <f>シングルス!W17</f>
        <v>0</v>
      </c>
      <c r="C110">
        <f t="shared" si="2"/>
        <v>0</v>
      </c>
    </row>
    <row r="111" spans="1:3" ht="13.5">
      <c r="A111">
        <f>COUNTIF($C$1:C111,1)</f>
        <v>0</v>
      </c>
      <c r="B111">
        <f>シングルス!W18</f>
        <v>0</v>
      </c>
      <c r="C111">
        <f t="shared" si="2"/>
        <v>0</v>
      </c>
    </row>
    <row r="112" spans="1:3" ht="13.5">
      <c r="A112">
        <f>COUNTIF($C$1:C112,1)</f>
        <v>0</v>
      </c>
      <c r="B112">
        <f>シングルス!W19</f>
        <v>0</v>
      </c>
      <c r="C112">
        <f t="shared" si="2"/>
        <v>0</v>
      </c>
    </row>
    <row r="113" spans="1:3" ht="13.5">
      <c r="A113">
        <f>COUNTIF($C$1:C113,1)</f>
        <v>0</v>
      </c>
      <c r="B113">
        <f>シングルス!W20</f>
        <v>0</v>
      </c>
      <c r="C113">
        <f t="shared" si="2"/>
        <v>0</v>
      </c>
    </row>
    <row r="114" spans="1:3" ht="13.5">
      <c r="A114">
        <f>COUNTIF($C$1:C114,1)</f>
        <v>0</v>
      </c>
      <c r="B114">
        <f>シングルス!W21</f>
        <v>0</v>
      </c>
      <c r="C114">
        <f t="shared" si="2"/>
        <v>0</v>
      </c>
    </row>
    <row r="115" spans="1:3" ht="13.5">
      <c r="A115">
        <f>COUNTIF($C$1:C115,1)</f>
        <v>0</v>
      </c>
      <c r="B115">
        <f>シングルス!W22</f>
        <v>0</v>
      </c>
      <c r="C115">
        <f t="shared" si="2"/>
        <v>0</v>
      </c>
    </row>
    <row r="116" spans="1:3" ht="13.5">
      <c r="A116">
        <f>COUNTIF($C$1:C116,1)</f>
        <v>0</v>
      </c>
      <c r="B116">
        <f>シングルス!W23</f>
        <v>0</v>
      </c>
      <c r="C116">
        <f t="shared" si="2"/>
        <v>0</v>
      </c>
    </row>
    <row r="117" spans="1:3" ht="13.5">
      <c r="A117">
        <f>COUNTIF($C$1:C117,1)</f>
        <v>0</v>
      </c>
      <c r="B117">
        <f>シングルス!W24</f>
        <v>0</v>
      </c>
      <c r="C117">
        <f t="shared" si="2"/>
        <v>0</v>
      </c>
    </row>
    <row r="118" spans="1:3" ht="13.5">
      <c r="A118">
        <f>COUNTIF($C$1:C118,1)</f>
        <v>0</v>
      </c>
      <c r="B118">
        <f>シングルス!W25</f>
        <v>0</v>
      </c>
      <c r="C118">
        <f t="shared" si="2"/>
        <v>0</v>
      </c>
    </row>
    <row r="119" spans="1:3" ht="13.5">
      <c r="A119">
        <f>COUNTIF($C$1:C119,1)</f>
        <v>0</v>
      </c>
      <c r="B119">
        <f>シングルス!W26</f>
        <v>0</v>
      </c>
      <c r="C119">
        <f t="shared" si="2"/>
        <v>0</v>
      </c>
    </row>
    <row r="120" spans="1:3" ht="13.5">
      <c r="A120">
        <f>COUNTIF($C$1:C120,1)</f>
        <v>0</v>
      </c>
      <c r="B120">
        <f>シングルス!W27</f>
        <v>0</v>
      </c>
      <c r="C120">
        <f t="shared" si="2"/>
        <v>0</v>
      </c>
    </row>
    <row r="121" spans="1:3" ht="13.5">
      <c r="A121">
        <f>COUNTIF($C$1:C121,1)</f>
        <v>0</v>
      </c>
      <c r="B121">
        <f>シングルス!AA8</f>
        <v>0</v>
      </c>
      <c r="C121">
        <f t="shared" si="2"/>
        <v>0</v>
      </c>
    </row>
    <row r="122" spans="1:3" ht="13.5">
      <c r="A122">
        <f>COUNTIF($C$1:C122,1)</f>
        <v>0</v>
      </c>
      <c r="B122">
        <f>シングルス!AA9</f>
        <v>0</v>
      </c>
      <c r="C122">
        <f t="shared" si="2"/>
        <v>0</v>
      </c>
    </row>
    <row r="123" spans="1:3" ht="13.5">
      <c r="A123">
        <f>COUNTIF($C$1:C123,1)</f>
        <v>0</v>
      </c>
      <c r="B123">
        <f>シングルス!AA10</f>
        <v>0</v>
      </c>
      <c r="C123">
        <f t="shared" si="2"/>
        <v>0</v>
      </c>
    </row>
    <row r="124" spans="1:3" ht="13.5">
      <c r="A124">
        <f>COUNTIF($C$1:C124,1)</f>
        <v>0</v>
      </c>
      <c r="B124">
        <f>シングルス!AA11</f>
        <v>0</v>
      </c>
      <c r="C124">
        <f t="shared" si="2"/>
        <v>0</v>
      </c>
    </row>
    <row r="125" spans="1:3" ht="13.5">
      <c r="A125">
        <f>COUNTIF($C$1:C125,1)</f>
        <v>0</v>
      </c>
      <c r="B125">
        <f>シングルス!AA12</f>
        <v>0</v>
      </c>
      <c r="C125">
        <f t="shared" si="2"/>
        <v>0</v>
      </c>
    </row>
    <row r="126" spans="1:3" ht="13.5">
      <c r="A126">
        <f>COUNTIF($C$1:C126,1)</f>
        <v>0</v>
      </c>
      <c r="B126">
        <f>シングルス!AA13</f>
        <v>0</v>
      </c>
      <c r="C126">
        <f t="shared" si="2"/>
        <v>0</v>
      </c>
    </row>
    <row r="127" spans="1:3" ht="13.5">
      <c r="A127">
        <f>COUNTIF($C$1:C127,1)</f>
        <v>0</v>
      </c>
      <c r="B127">
        <f>シングルス!AA14</f>
        <v>0</v>
      </c>
      <c r="C127">
        <f t="shared" si="2"/>
        <v>0</v>
      </c>
    </row>
    <row r="128" spans="1:3" ht="13.5">
      <c r="A128">
        <f>COUNTIF($C$1:C128,1)</f>
        <v>0</v>
      </c>
      <c r="B128">
        <f>シングルス!AA15</f>
        <v>0</v>
      </c>
      <c r="C128">
        <f t="shared" si="2"/>
        <v>0</v>
      </c>
    </row>
    <row r="129" spans="1:3" ht="13.5">
      <c r="A129">
        <f>COUNTIF($C$1:C129,1)</f>
        <v>0</v>
      </c>
      <c r="B129">
        <f>シングルス!AA16</f>
        <v>0</v>
      </c>
      <c r="C129">
        <f t="shared" si="2"/>
        <v>0</v>
      </c>
    </row>
    <row r="130" spans="1:3" ht="13.5">
      <c r="A130">
        <f>COUNTIF($C$1:C130,1)</f>
        <v>0</v>
      </c>
      <c r="B130">
        <f>シングルス!AA17</f>
        <v>0</v>
      </c>
      <c r="C130">
        <f aca="true" t="shared" si="4" ref="C130:C160">IF(B130=0,0,1)</f>
        <v>0</v>
      </c>
    </row>
    <row r="131" spans="1:3" ht="13.5">
      <c r="A131">
        <f>COUNTIF($C$1:C131,1)</f>
        <v>0</v>
      </c>
      <c r="B131">
        <f>シングルス!AA18</f>
        <v>0</v>
      </c>
      <c r="C131">
        <f t="shared" si="4"/>
        <v>0</v>
      </c>
    </row>
    <row r="132" spans="1:3" ht="13.5">
      <c r="A132">
        <f>COUNTIF($C$1:C132,1)</f>
        <v>0</v>
      </c>
      <c r="B132">
        <f>シングルス!AA19</f>
        <v>0</v>
      </c>
      <c r="C132">
        <f t="shared" si="4"/>
        <v>0</v>
      </c>
    </row>
    <row r="133" spans="1:3" ht="13.5">
      <c r="A133">
        <f>COUNTIF($C$1:C133,1)</f>
        <v>0</v>
      </c>
      <c r="B133">
        <f>シングルス!AA20</f>
        <v>0</v>
      </c>
      <c r="C133">
        <f t="shared" si="4"/>
        <v>0</v>
      </c>
    </row>
    <row r="134" spans="1:3" ht="13.5">
      <c r="A134">
        <f>COUNTIF($C$1:C134,1)</f>
        <v>0</v>
      </c>
      <c r="B134">
        <f>シングルス!AA21</f>
        <v>0</v>
      </c>
      <c r="C134">
        <f t="shared" si="4"/>
        <v>0</v>
      </c>
    </row>
    <row r="135" spans="1:3" ht="13.5">
      <c r="A135">
        <f>COUNTIF($C$1:C135,1)</f>
        <v>0</v>
      </c>
      <c r="B135">
        <f>シングルス!AA22</f>
        <v>0</v>
      </c>
      <c r="C135">
        <f t="shared" si="4"/>
        <v>0</v>
      </c>
    </row>
    <row r="136" spans="1:3" ht="13.5">
      <c r="A136">
        <f>COUNTIF($C$1:C136,1)</f>
        <v>0</v>
      </c>
      <c r="B136">
        <f>シングルス!AA23</f>
        <v>0</v>
      </c>
      <c r="C136">
        <f t="shared" si="4"/>
        <v>0</v>
      </c>
    </row>
    <row r="137" spans="1:3" ht="13.5">
      <c r="A137">
        <f>COUNTIF($C$1:C137,1)</f>
        <v>0</v>
      </c>
      <c r="B137">
        <f>シングルス!AA24</f>
        <v>0</v>
      </c>
      <c r="C137">
        <f t="shared" si="4"/>
        <v>0</v>
      </c>
    </row>
    <row r="138" spans="1:3" ht="13.5">
      <c r="A138">
        <f>COUNTIF($C$1:C138,1)</f>
        <v>0</v>
      </c>
      <c r="B138">
        <f>シングルス!AA25</f>
        <v>0</v>
      </c>
      <c r="C138">
        <f t="shared" si="4"/>
        <v>0</v>
      </c>
    </row>
    <row r="139" spans="1:3" ht="13.5">
      <c r="A139">
        <f>COUNTIF($C$1:C139,1)</f>
        <v>0</v>
      </c>
      <c r="B139">
        <f>シングルス!AA26</f>
        <v>0</v>
      </c>
      <c r="C139">
        <f t="shared" si="4"/>
        <v>0</v>
      </c>
    </row>
    <row r="140" spans="1:3" ht="13.5">
      <c r="A140">
        <f>COUNTIF($C$1:C140,1)</f>
        <v>0</v>
      </c>
      <c r="B140">
        <f>シングルス!AA27</f>
        <v>0</v>
      </c>
      <c r="C140">
        <f t="shared" si="4"/>
        <v>0</v>
      </c>
    </row>
    <row r="141" spans="1:3" ht="13.5">
      <c r="A141">
        <f>COUNTIF($C$1:C141,1)</f>
        <v>0</v>
      </c>
      <c r="B141">
        <f>シングルス!AE8</f>
        <v>0</v>
      </c>
      <c r="C141">
        <f t="shared" si="4"/>
        <v>0</v>
      </c>
    </row>
    <row r="142" spans="1:3" ht="13.5">
      <c r="A142">
        <f>COUNTIF($C$1:C142,1)</f>
        <v>0</v>
      </c>
      <c r="B142">
        <f>シングルス!AE9</f>
        <v>0</v>
      </c>
      <c r="C142">
        <f t="shared" si="4"/>
        <v>0</v>
      </c>
    </row>
    <row r="143" spans="1:3" ht="13.5">
      <c r="A143">
        <f>COUNTIF($C$1:C143,1)</f>
        <v>0</v>
      </c>
      <c r="B143">
        <f>シングルス!AE10</f>
        <v>0</v>
      </c>
      <c r="C143">
        <f t="shared" si="4"/>
        <v>0</v>
      </c>
    </row>
    <row r="144" spans="1:3" ht="13.5">
      <c r="A144">
        <f>COUNTIF($C$1:C144,1)</f>
        <v>0</v>
      </c>
      <c r="B144">
        <f>シングルス!AE11</f>
        <v>0</v>
      </c>
      <c r="C144">
        <f t="shared" si="4"/>
        <v>0</v>
      </c>
    </row>
    <row r="145" spans="1:3" ht="13.5">
      <c r="A145">
        <f>COUNTIF($C$1:C145,1)</f>
        <v>0</v>
      </c>
      <c r="B145">
        <f>シングルス!AE12</f>
        <v>0</v>
      </c>
      <c r="C145">
        <f t="shared" si="4"/>
        <v>0</v>
      </c>
    </row>
    <row r="146" spans="1:3" ht="13.5">
      <c r="A146">
        <f>COUNTIF($C$1:C146,1)</f>
        <v>0</v>
      </c>
      <c r="B146">
        <f>シングルス!AE13</f>
        <v>0</v>
      </c>
      <c r="C146">
        <f t="shared" si="4"/>
        <v>0</v>
      </c>
    </row>
    <row r="147" spans="1:3" ht="13.5">
      <c r="A147">
        <f>COUNTIF($C$1:C147,1)</f>
        <v>0</v>
      </c>
      <c r="B147">
        <f>シングルス!AE14</f>
        <v>0</v>
      </c>
      <c r="C147">
        <f t="shared" si="4"/>
        <v>0</v>
      </c>
    </row>
    <row r="148" spans="1:3" ht="13.5">
      <c r="A148">
        <f>COUNTIF($C$1:C148,1)</f>
        <v>0</v>
      </c>
      <c r="B148">
        <f>シングルス!AE15</f>
        <v>0</v>
      </c>
      <c r="C148">
        <f t="shared" si="4"/>
        <v>0</v>
      </c>
    </row>
    <row r="149" spans="1:3" ht="13.5">
      <c r="A149">
        <f>COUNTIF($C$1:C149,1)</f>
        <v>0</v>
      </c>
      <c r="B149">
        <f>シングルス!AE16</f>
        <v>0</v>
      </c>
      <c r="C149">
        <f t="shared" si="4"/>
        <v>0</v>
      </c>
    </row>
    <row r="150" spans="1:3" ht="13.5">
      <c r="A150">
        <f>COUNTIF($C$1:C150,1)</f>
        <v>0</v>
      </c>
      <c r="B150">
        <f>シングルス!AE17</f>
        <v>0</v>
      </c>
      <c r="C150">
        <f t="shared" si="4"/>
        <v>0</v>
      </c>
    </row>
    <row r="151" spans="1:3" ht="13.5">
      <c r="A151">
        <f>COUNTIF($C$1:C151,1)</f>
        <v>0</v>
      </c>
      <c r="B151">
        <f>シングルス!AE18</f>
        <v>0</v>
      </c>
      <c r="C151">
        <f t="shared" si="4"/>
        <v>0</v>
      </c>
    </row>
    <row r="152" spans="1:3" ht="13.5">
      <c r="A152">
        <f>COUNTIF($C$1:C152,1)</f>
        <v>0</v>
      </c>
      <c r="B152">
        <f>シングルス!AE19</f>
        <v>0</v>
      </c>
      <c r="C152">
        <f t="shared" si="4"/>
        <v>0</v>
      </c>
    </row>
    <row r="153" spans="1:3" ht="13.5">
      <c r="A153">
        <f>COUNTIF($C$1:C153,1)</f>
        <v>0</v>
      </c>
      <c r="B153">
        <f>シングルス!AE20</f>
        <v>0</v>
      </c>
      <c r="C153">
        <f t="shared" si="4"/>
        <v>0</v>
      </c>
    </row>
    <row r="154" spans="1:3" ht="13.5">
      <c r="A154">
        <f>COUNTIF($C$1:C154,1)</f>
        <v>0</v>
      </c>
      <c r="B154">
        <f>シングルス!AE21</f>
        <v>0</v>
      </c>
      <c r="C154">
        <f t="shared" si="4"/>
        <v>0</v>
      </c>
    </row>
    <row r="155" spans="1:3" ht="13.5">
      <c r="A155">
        <f>COUNTIF($C$1:C155,1)</f>
        <v>0</v>
      </c>
      <c r="B155">
        <f>シングルス!AE22</f>
        <v>0</v>
      </c>
      <c r="C155">
        <f t="shared" si="4"/>
        <v>0</v>
      </c>
    </row>
    <row r="156" spans="1:3" ht="13.5">
      <c r="A156">
        <f>COUNTIF($C$1:C156,1)</f>
        <v>0</v>
      </c>
      <c r="B156">
        <f>シングルス!AE23</f>
        <v>0</v>
      </c>
      <c r="C156">
        <f t="shared" si="4"/>
        <v>0</v>
      </c>
    </row>
    <row r="157" spans="1:3" ht="13.5">
      <c r="A157">
        <f>COUNTIF($C$1:C157,1)</f>
        <v>0</v>
      </c>
      <c r="B157">
        <f>シングルス!AE24</f>
        <v>0</v>
      </c>
      <c r="C157">
        <f t="shared" si="4"/>
        <v>0</v>
      </c>
    </row>
    <row r="158" spans="1:3" ht="13.5">
      <c r="A158">
        <f>COUNTIF($C$1:C158,1)</f>
        <v>0</v>
      </c>
      <c r="B158">
        <f>シングルス!AE25</f>
        <v>0</v>
      </c>
      <c r="C158">
        <f t="shared" si="4"/>
        <v>0</v>
      </c>
    </row>
    <row r="159" spans="1:3" ht="13.5">
      <c r="A159">
        <f>COUNTIF($C$1:C159,1)</f>
        <v>0</v>
      </c>
      <c r="B159">
        <f>シングルス!AE26</f>
        <v>0</v>
      </c>
      <c r="C159">
        <f t="shared" si="4"/>
        <v>0</v>
      </c>
    </row>
    <row r="160" spans="1:3" ht="13.5">
      <c r="A160">
        <f>COUNTIF($C$1:C160,1)</f>
        <v>0</v>
      </c>
      <c r="B160">
        <f>シングルス!AE27</f>
        <v>0</v>
      </c>
      <c r="C160">
        <f t="shared" si="4"/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78"/>
  <sheetViews>
    <sheetView showGridLines="0" zoomScalePageLayoutView="0" workbookViewId="0" topLeftCell="A1">
      <selection activeCell="D3" sqref="D3"/>
    </sheetView>
  </sheetViews>
  <sheetFormatPr defaultColWidth="9.140625" defaultRowHeight="26.25" customHeight="1"/>
  <cols>
    <col min="1" max="1" width="1.1484375" style="0" customWidth="1"/>
    <col min="2" max="2" width="5.421875" style="3" customWidth="1"/>
    <col min="3" max="3" width="3.7109375" style="3" customWidth="1"/>
    <col min="4" max="4" width="11.28125" style="3" customWidth="1"/>
    <col min="5" max="5" width="7.421875" style="3" customWidth="1"/>
    <col min="6" max="6" width="5.421875" style="3" customWidth="1"/>
    <col min="7" max="7" width="3.7109375" style="3" customWidth="1"/>
    <col min="8" max="8" width="3.421875" style="3" customWidth="1"/>
    <col min="9" max="9" width="4.421875" style="3" customWidth="1"/>
    <col min="10" max="10" width="1.7109375" style="3" customWidth="1"/>
    <col min="11" max="11" width="14.421875" style="3" customWidth="1"/>
    <col min="12" max="12" width="5.57421875" style="3" customWidth="1"/>
    <col min="13" max="13" width="4.140625" style="3" customWidth="1"/>
    <col min="14" max="14" width="2.7109375" style="3" customWidth="1"/>
    <col min="15" max="15" width="3.421875" style="3" customWidth="1"/>
    <col min="16" max="16" width="11.28125" style="3" customWidth="1"/>
    <col min="17" max="17" width="5.28125" style="3" bestFit="1" customWidth="1"/>
    <col min="18" max="18" width="1.8515625" style="3" customWidth="1"/>
    <col min="19" max="19" width="3.7109375" style="3" customWidth="1"/>
    <col min="20" max="20" width="6.00390625" style="17" bestFit="1" customWidth="1"/>
    <col min="21" max="21" width="6.00390625" style="37" bestFit="1" customWidth="1"/>
    <col min="22" max="22" width="3.421875" style="0" customWidth="1"/>
    <col min="23" max="26" width="4.28125" style="0" customWidth="1"/>
    <col min="27" max="27" width="3.140625" style="0" bestFit="1" customWidth="1"/>
    <col min="28" max="28" width="6.00390625" style="37" bestFit="1" customWidth="1"/>
    <col min="29" max="29" width="9.00390625" style="37" customWidth="1"/>
  </cols>
  <sheetData>
    <row r="1" spans="1:12" ht="14.25" customHeight="1">
      <c r="A1" s="37">
        <f>F13*2</f>
        <v>0</v>
      </c>
      <c r="B1" s="37">
        <f>F14*2</f>
        <v>0</v>
      </c>
      <c r="C1" s="37">
        <f>F15*2</f>
        <v>0</v>
      </c>
      <c r="D1" s="37">
        <f>F16*2</f>
        <v>0</v>
      </c>
      <c r="E1" s="37">
        <f>F6</f>
        <v>0</v>
      </c>
      <c r="F1" s="37">
        <f>F7</f>
        <v>0</v>
      </c>
      <c r="G1" s="37">
        <f>F8</f>
        <v>0</v>
      </c>
      <c r="H1" s="37">
        <f>F9</f>
        <v>0</v>
      </c>
      <c r="I1" s="37">
        <f>L6</f>
        <v>0</v>
      </c>
      <c r="J1" s="37">
        <f>L7</f>
        <v>0</v>
      </c>
      <c r="K1" s="37">
        <f>L8</f>
        <v>0</v>
      </c>
      <c r="L1" s="37">
        <f>L9</f>
        <v>0</v>
      </c>
    </row>
    <row r="2" spans="2:22" ht="26.25" customHeight="1">
      <c r="B2" s="25" t="s">
        <v>0</v>
      </c>
      <c r="C2" s="28">
        <f>IF(シングルス!B2="","",シングルス!B2)</f>
        <v>44</v>
      </c>
      <c r="D2" s="26" t="s">
        <v>73</v>
      </c>
      <c r="E2" s="27"/>
      <c r="F2" s="28"/>
      <c r="G2" s="28"/>
      <c r="H2" s="28"/>
      <c r="I2" s="28"/>
      <c r="J2" s="27"/>
      <c r="K2" s="27"/>
      <c r="O2" s="98" t="s">
        <v>5</v>
      </c>
      <c r="P2" s="98"/>
      <c r="Q2" s="98">
        <f>IF(シングルス!Q2="","",シングルス!Q2)</f>
      </c>
      <c r="R2" s="98"/>
      <c r="S2" s="98"/>
      <c r="T2" s="98"/>
      <c r="U2" s="98"/>
      <c r="V2" s="98"/>
    </row>
    <row r="3" spans="5:22" ht="26.25" customHeight="1">
      <c r="E3" s="2"/>
      <c r="F3" s="1"/>
      <c r="G3" s="1"/>
      <c r="H3" s="1"/>
      <c r="I3" s="1"/>
      <c r="O3" s="98" t="s">
        <v>7</v>
      </c>
      <c r="P3" s="98"/>
      <c r="Q3" s="98">
        <f>IF(シングルス!Q3="","",シングルス!Q3)</f>
      </c>
      <c r="R3" s="98"/>
      <c r="S3" s="98"/>
      <c r="T3" s="98"/>
      <c r="U3" s="98"/>
      <c r="V3" s="98"/>
    </row>
    <row r="4" spans="3:22" ht="26.25" customHeight="1">
      <c r="C4" s="1"/>
      <c r="D4" s="1"/>
      <c r="E4" s="2"/>
      <c r="F4" s="1"/>
      <c r="G4" s="1"/>
      <c r="H4" s="1"/>
      <c r="I4" s="1"/>
      <c r="O4" s="98" t="s">
        <v>6</v>
      </c>
      <c r="P4" s="98"/>
      <c r="Q4" s="98">
        <f>IF(シングルス!Q4="","",シングルス!Q4)</f>
      </c>
      <c r="R4" s="98"/>
      <c r="S4" s="98"/>
      <c r="T4" s="98"/>
      <c r="U4" s="98"/>
      <c r="V4" s="98"/>
    </row>
    <row r="5" ht="14.25" customHeight="1"/>
    <row r="6" spans="3:28" ht="26.25" customHeight="1">
      <c r="C6" s="106" t="s">
        <v>26</v>
      </c>
      <c r="D6" s="106"/>
      <c r="E6" s="107"/>
      <c r="F6" s="12">
        <f>COUNTA(シングルス!C8:C27)</f>
        <v>0</v>
      </c>
      <c r="G6" s="10" t="s">
        <v>12</v>
      </c>
      <c r="I6" s="106" t="s">
        <v>27</v>
      </c>
      <c r="J6" s="106"/>
      <c r="K6" s="107"/>
      <c r="L6" s="13">
        <f>COUNTA(シングルス!S8:S27)</f>
        <v>0</v>
      </c>
      <c r="M6" s="14" t="s">
        <v>12</v>
      </c>
      <c r="N6" s="6"/>
      <c r="P6" s="115" t="s">
        <v>14</v>
      </c>
      <c r="Q6" s="116"/>
      <c r="R6" s="116"/>
      <c r="S6" s="116"/>
      <c r="T6" s="15">
        <f>$F$11+$L$11</f>
        <v>0</v>
      </c>
      <c r="U6" s="8" t="s">
        <v>12</v>
      </c>
      <c r="V6" s="33"/>
      <c r="W6" s="109" t="s">
        <v>15</v>
      </c>
      <c r="X6" s="110"/>
      <c r="Y6" s="110"/>
      <c r="Z6" s="110"/>
      <c r="AA6" s="16">
        <f>SUM(F13:F16)</f>
        <v>0</v>
      </c>
      <c r="AB6" s="92" t="s">
        <v>13</v>
      </c>
    </row>
    <row r="7" spans="3:23" ht="26.25" customHeight="1">
      <c r="C7" s="106" t="s">
        <v>8</v>
      </c>
      <c r="D7" s="106"/>
      <c r="E7" s="107"/>
      <c r="F7" s="13">
        <f>COUNTA(シングルス!G8:G27)</f>
        <v>0</v>
      </c>
      <c r="G7" s="14" t="s">
        <v>12</v>
      </c>
      <c r="I7" s="106" t="s">
        <v>28</v>
      </c>
      <c r="J7" s="106"/>
      <c r="K7" s="107"/>
      <c r="L7" s="13">
        <f>COUNTA(シングルス!W8:W27)</f>
        <v>0</v>
      </c>
      <c r="M7" s="14" t="s">
        <v>12</v>
      </c>
      <c r="P7" s="111" t="s">
        <v>45</v>
      </c>
      <c r="Q7" s="111"/>
      <c r="R7" s="111"/>
      <c r="S7" s="111"/>
      <c r="T7" s="91"/>
      <c r="U7" s="91"/>
      <c r="V7" s="33"/>
      <c r="W7" s="73" t="s">
        <v>46</v>
      </c>
    </row>
    <row r="8" spans="3:29" ht="26.25" customHeight="1">
      <c r="C8" s="106" t="s">
        <v>1</v>
      </c>
      <c r="D8" s="106"/>
      <c r="E8" s="107"/>
      <c r="F8" s="13">
        <f>COUNTA(シングルス!K8:K27)</f>
        <v>0</v>
      </c>
      <c r="G8" s="14" t="s">
        <v>12</v>
      </c>
      <c r="I8" s="106" t="s">
        <v>29</v>
      </c>
      <c r="J8" s="106"/>
      <c r="K8" s="107"/>
      <c r="L8" s="13">
        <f>COUNTA(シングルス!AA8:AA27)</f>
        <v>0</v>
      </c>
      <c r="M8" s="14" t="s">
        <v>12</v>
      </c>
      <c r="O8" s="3">
        <v>1</v>
      </c>
      <c r="P8" s="112">
        <f>_xlfn.IFERROR(VLOOKUP(O8,Sheet1!$A$1:$B$160,2,FALSE),"")</f>
      </c>
      <c r="Q8" s="112"/>
      <c r="R8" s="112"/>
      <c r="S8" s="112"/>
      <c r="T8" s="91" t="e">
        <f aca="true" t="shared" si="0" ref="T8:T39">VLOOKUP(P8,参加者一覧,2,FALSE)</f>
        <v>#N/A</v>
      </c>
      <c r="U8" s="91" t="e">
        <f aca="true" t="shared" si="1" ref="U8:U39">VLOOKUP(P8,参加者一覧,3,FALSE)</f>
        <v>#N/A</v>
      </c>
      <c r="V8" s="71">
        <v>1</v>
      </c>
      <c r="W8" s="117">
        <f>_xlfn.IFERROR(VLOOKUP(V8,Sheet1!$E$1:$F$80,2,FALSE),"")</f>
      </c>
      <c r="X8" s="117"/>
      <c r="Y8" s="117"/>
      <c r="Z8" s="117"/>
      <c r="AA8" s="117"/>
      <c r="AB8" s="91" t="e">
        <f aca="true" t="shared" si="2" ref="AB8:AB39">VLOOKUP(W8,ダブルス一覧,2,FALSE)</f>
        <v>#N/A</v>
      </c>
      <c r="AC8" s="91" t="e">
        <f aca="true" t="shared" si="3" ref="AC8:AC39">VLOOKUP(W8,ダブルス一覧,3,FALSE)</f>
        <v>#N/A</v>
      </c>
    </row>
    <row r="9" spans="3:29" ht="26.25" customHeight="1">
      <c r="C9" s="113" t="s">
        <v>9</v>
      </c>
      <c r="D9" s="113"/>
      <c r="E9" s="114"/>
      <c r="F9" s="12">
        <f>COUNTA(シングルス!O8:O27)</f>
        <v>0</v>
      </c>
      <c r="G9" s="10" t="s">
        <v>12</v>
      </c>
      <c r="I9" s="113" t="s">
        <v>30</v>
      </c>
      <c r="J9" s="113"/>
      <c r="K9" s="114"/>
      <c r="L9" s="13">
        <f>COUNTA(シングルス!AE8:AE27)</f>
        <v>0</v>
      </c>
      <c r="M9" s="14" t="s">
        <v>12</v>
      </c>
      <c r="O9" s="3">
        <v>2</v>
      </c>
      <c r="P9" s="112">
        <f>_xlfn.IFERROR(VLOOKUP(O9,Sheet1!$A$1:$B$160,2,FALSE),"")</f>
      </c>
      <c r="Q9" s="112"/>
      <c r="R9" s="112"/>
      <c r="S9" s="112"/>
      <c r="T9" s="91" t="e">
        <f t="shared" si="0"/>
        <v>#N/A</v>
      </c>
      <c r="U9" s="91" t="e">
        <f t="shared" si="1"/>
        <v>#N/A</v>
      </c>
      <c r="V9" s="71">
        <v>2</v>
      </c>
      <c r="W9" s="117">
        <f>_xlfn.IFERROR(VLOOKUP(V9,Sheet1!$E$1:$F$80,2,FALSE),"")</f>
      </c>
      <c r="X9" s="117"/>
      <c r="Y9" s="117"/>
      <c r="Z9" s="117"/>
      <c r="AA9" s="117"/>
      <c r="AB9" s="91" t="e">
        <f t="shared" si="2"/>
        <v>#N/A</v>
      </c>
      <c r="AC9" s="91" t="e">
        <f t="shared" si="3"/>
        <v>#N/A</v>
      </c>
    </row>
    <row r="10" spans="15:29" ht="26.25" customHeight="1">
      <c r="O10" s="3">
        <v>3</v>
      </c>
      <c r="P10" s="112">
        <f>_xlfn.IFERROR(VLOOKUP(O10,Sheet1!$A$1:$B$160,2,FALSE),"")</f>
      </c>
      <c r="Q10" s="112"/>
      <c r="R10" s="112"/>
      <c r="S10" s="112"/>
      <c r="T10" s="91" t="e">
        <f t="shared" si="0"/>
        <v>#N/A</v>
      </c>
      <c r="U10" s="91" t="e">
        <f t="shared" si="1"/>
        <v>#N/A</v>
      </c>
      <c r="V10" s="71">
        <v>3</v>
      </c>
      <c r="W10" s="117">
        <f>_xlfn.IFERROR(VLOOKUP(V10,Sheet1!$E$1:$F$80,2,FALSE),"")</f>
      </c>
      <c r="X10" s="117"/>
      <c r="Y10" s="117"/>
      <c r="Z10" s="117"/>
      <c r="AA10" s="117"/>
      <c r="AB10" s="91" t="e">
        <f t="shared" si="2"/>
        <v>#N/A</v>
      </c>
      <c r="AC10" s="91" t="e">
        <f t="shared" si="3"/>
        <v>#N/A</v>
      </c>
    </row>
    <row r="11" spans="3:29" ht="26.25" customHeight="1">
      <c r="C11" s="107" t="s">
        <v>16</v>
      </c>
      <c r="D11" s="108"/>
      <c r="E11" s="108"/>
      <c r="F11" s="11">
        <f>SUM(F6:F9)</f>
        <v>0</v>
      </c>
      <c r="G11" s="7" t="s">
        <v>12</v>
      </c>
      <c r="I11" s="107" t="s">
        <v>31</v>
      </c>
      <c r="J11" s="108"/>
      <c r="K11" s="108"/>
      <c r="L11" s="11">
        <f>SUM(L6:L9)</f>
        <v>0</v>
      </c>
      <c r="M11" s="7" t="s">
        <v>12</v>
      </c>
      <c r="O11" s="3">
        <v>4</v>
      </c>
      <c r="P11" s="112">
        <f>_xlfn.IFERROR(VLOOKUP(O11,Sheet1!$A$1:$B$160,2,FALSE),"")</f>
      </c>
      <c r="Q11" s="112"/>
      <c r="R11" s="112"/>
      <c r="S11" s="112"/>
      <c r="T11" s="91" t="e">
        <f t="shared" si="0"/>
        <v>#N/A</v>
      </c>
      <c r="U11" s="91" t="e">
        <f t="shared" si="1"/>
        <v>#N/A</v>
      </c>
      <c r="V11" s="71">
        <v>4</v>
      </c>
      <c r="W11" s="117">
        <f>_xlfn.IFERROR(VLOOKUP(V11,Sheet1!$E$1:$F$80,2,FALSE),"")</f>
      </c>
      <c r="X11" s="117"/>
      <c r="Y11" s="117"/>
      <c r="Z11" s="117"/>
      <c r="AA11" s="117"/>
      <c r="AB11" s="91" t="e">
        <f t="shared" si="2"/>
        <v>#N/A</v>
      </c>
      <c r="AC11" s="91" t="e">
        <f t="shared" si="3"/>
        <v>#N/A</v>
      </c>
    </row>
    <row r="12" spans="15:29" ht="26.25" customHeight="1">
      <c r="O12" s="3">
        <v>5</v>
      </c>
      <c r="P12" s="112">
        <f>_xlfn.IFERROR(VLOOKUP(O12,Sheet1!$A$1:$B$160,2,FALSE),"")</f>
      </c>
      <c r="Q12" s="112"/>
      <c r="R12" s="112"/>
      <c r="S12" s="112"/>
      <c r="T12" s="91" t="e">
        <f t="shared" si="0"/>
        <v>#N/A</v>
      </c>
      <c r="U12" s="91" t="e">
        <f t="shared" si="1"/>
        <v>#N/A</v>
      </c>
      <c r="V12" s="71">
        <v>5</v>
      </c>
      <c r="W12" s="117">
        <f>_xlfn.IFERROR(VLOOKUP(V12,Sheet1!$E$1:$F$80,2,FALSE),"")</f>
      </c>
      <c r="X12" s="117"/>
      <c r="Y12" s="117"/>
      <c r="Z12" s="117"/>
      <c r="AA12" s="117"/>
      <c r="AB12" s="91" t="e">
        <f t="shared" si="2"/>
        <v>#N/A</v>
      </c>
      <c r="AC12" s="91" t="e">
        <f t="shared" si="3"/>
        <v>#N/A</v>
      </c>
    </row>
    <row r="13" spans="3:29" ht="26.25" customHeight="1">
      <c r="C13" s="104" t="s">
        <v>25</v>
      </c>
      <c r="D13" s="104"/>
      <c r="E13" s="105"/>
      <c r="F13" s="11">
        <f>COUNTA(ダブルス!C8:C27)/2</f>
        <v>0</v>
      </c>
      <c r="G13" s="7" t="s">
        <v>13</v>
      </c>
      <c r="I13" s="111"/>
      <c r="J13" s="111"/>
      <c r="K13" s="111"/>
      <c r="L13" s="34"/>
      <c r="M13" s="31"/>
      <c r="O13" s="3">
        <v>6</v>
      </c>
      <c r="P13" s="112">
        <f>_xlfn.IFERROR(VLOOKUP(O13,Sheet1!$A$1:$B$160,2,FALSE),"")</f>
      </c>
      <c r="Q13" s="112"/>
      <c r="R13" s="112"/>
      <c r="S13" s="112"/>
      <c r="T13" s="91" t="e">
        <f t="shared" si="0"/>
        <v>#N/A</v>
      </c>
      <c r="U13" s="91" t="e">
        <f t="shared" si="1"/>
        <v>#N/A</v>
      </c>
      <c r="V13" s="71">
        <v>6</v>
      </c>
      <c r="W13" s="117">
        <f>_xlfn.IFERROR(VLOOKUP(V13,Sheet1!$E$1:$F$80,2,FALSE),"")</f>
      </c>
      <c r="X13" s="117"/>
      <c r="Y13" s="117"/>
      <c r="Z13" s="117"/>
      <c r="AA13" s="117"/>
      <c r="AB13" s="91" t="e">
        <f t="shared" si="2"/>
        <v>#N/A</v>
      </c>
      <c r="AC13" s="91" t="e">
        <f t="shared" si="3"/>
        <v>#N/A</v>
      </c>
    </row>
    <row r="14" spans="3:29" ht="26.25" customHeight="1">
      <c r="C14" s="104" t="s">
        <v>10</v>
      </c>
      <c r="D14" s="104"/>
      <c r="E14" s="105"/>
      <c r="F14" s="11">
        <f>COUNTA(ダブルス!G8:G27)/2</f>
        <v>0</v>
      </c>
      <c r="G14" s="7" t="s">
        <v>13</v>
      </c>
      <c r="O14" s="3">
        <v>7</v>
      </c>
      <c r="P14" s="112">
        <f>_xlfn.IFERROR(VLOOKUP(O14,Sheet1!$A$1:$B$160,2,FALSE),"")</f>
      </c>
      <c r="Q14" s="112"/>
      <c r="R14" s="112"/>
      <c r="S14" s="112"/>
      <c r="T14" s="91" t="e">
        <f t="shared" si="0"/>
        <v>#N/A</v>
      </c>
      <c r="U14" s="91" t="e">
        <f t="shared" si="1"/>
        <v>#N/A</v>
      </c>
      <c r="V14" s="71">
        <v>7</v>
      </c>
      <c r="W14" s="117">
        <f>_xlfn.IFERROR(VLOOKUP(V14,Sheet1!$E$1:$F$80,2,FALSE),"")</f>
      </c>
      <c r="X14" s="117"/>
      <c r="Y14" s="117"/>
      <c r="Z14" s="117"/>
      <c r="AA14" s="117"/>
      <c r="AB14" s="91" t="e">
        <f t="shared" si="2"/>
        <v>#N/A</v>
      </c>
      <c r="AC14" s="91" t="e">
        <f t="shared" si="3"/>
        <v>#N/A</v>
      </c>
    </row>
    <row r="15" spans="3:29" ht="26.25" customHeight="1">
      <c r="C15" s="104" t="s">
        <v>2</v>
      </c>
      <c r="D15" s="104"/>
      <c r="E15" s="105"/>
      <c r="F15" s="11">
        <f>COUNTA(ダブルス!K8:K27)/2</f>
        <v>0</v>
      </c>
      <c r="G15" s="7" t="s">
        <v>13</v>
      </c>
      <c r="O15" s="3">
        <v>8</v>
      </c>
      <c r="P15" s="112">
        <f>_xlfn.IFERROR(VLOOKUP(O15,Sheet1!$A$1:$B$160,2,FALSE),"")</f>
      </c>
      <c r="Q15" s="112"/>
      <c r="R15" s="112"/>
      <c r="S15" s="112"/>
      <c r="T15" s="91" t="e">
        <f t="shared" si="0"/>
        <v>#N/A</v>
      </c>
      <c r="U15" s="91" t="e">
        <f t="shared" si="1"/>
        <v>#N/A</v>
      </c>
      <c r="V15" s="71">
        <v>8</v>
      </c>
      <c r="W15" s="117">
        <f>_xlfn.IFERROR(VLOOKUP(V15,Sheet1!$E$1:$F$80,2,FALSE),"")</f>
      </c>
      <c r="X15" s="117"/>
      <c r="Y15" s="117"/>
      <c r="Z15" s="117"/>
      <c r="AA15" s="117"/>
      <c r="AB15" s="91" t="e">
        <f t="shared" si="2"/>
        <v>#N/A</v>
      </c>
      <c r="AC15" s="91" t="e">
        <f t="shared" si="3"/>
        <v>#N/A</v>
      </c>
    </row>
    <row r="16" spans="3:29" ht="26.25" customHeight="1">
      <c r="C16" s="104" t="s">
        <v>11</v>
      </c>
      <c r="D16" s="104"/>
      <c r="E16" s="105"/>
      <c r="F16" s="11">
        <f>COUNTA(ダブルス!O8:O27)/2</f>
        <v>0</v>
      </c>
      <c r="G16" s="7" t="s">
        <v>13</v>
      </c>
      <c r="O16" s="3">
        <v>9</v>
      </c>
      <c r="P16" s="112">
        <f>_xlfn.IFERROR(VLOOKUP(O16,Sheet1!$A$1:$B$160,2,FALSE),"")</f>
      </c>
      <c r="Q16" s="112"/>
      <c r="R16" s="112"/>
      <c r="S16" s="112"/>
      <c r="T16" s="91" t="e">
        <f t="shared" si="0"/>
        <v>#N/A</v>
      </c>
      <c r="U16" s="91" t="e">
        <f t="shared" si="1"/>
        <v>#N/A</v>
      </c>
      <c r="V16" s="71">
        <v>9</v>
      </c>
      <c r="W16" s="117">
        <f>_xlfn.IFERROR(VLOOKUP(V16,Sheet1!$E$1:$F$80,2,FALSE),"")</f>
      </c>
      <c r="X16" s="117"/>
      <c r="Y16" s="117"/>
      <c r="Z16" s="117"/>
      <c r="AA16" s="117"/>
      <c r="AB16" s="91" t="e">
        <f t="shared" si="2"/>
        <v>#N/A</v>
      </c>
      <c r="AC16" s="91" t="e">
        <f t="shared" si="3"/>
        <v>#N/A</v>
      </c>
    </row>
    <row r="17" spans="15:29" ht="26.25" customHeight="1">
      <c r="O17" s="3">
        <v>10</v>
      </c>
      <c r="P17" s="112">
        <f>_xlfn.IFERROR(VLOOKUP(O17,Sheet1!$A$1:$B$160,2,FALSE),"")</f>
      </c>
      <c r="Q17" s="112"/>
      <c r="R17" s="112"/>
      <c r="S17" s="112"/>
      <c r="T17" s="91" t="e">
        <f t="shared" si="0"/>
        <v>#N/A</v>
      </c>
      <c r="U17" s="91" t="e">
        <f t="shared" si="1"/>
        <v>#N/A</v>
      </c>
      <c r="V17" s="71">
        <v>10</v>
      </c>
      <c r="W17" s="117">
        <f>_xlfn.IFERROR(VLOOKUP(V17,Sheet1!$E$1:$F$80,2,FALSE),"")</f>
      </c>
      <c r="X17" s="117"/>
      <c r="Y17" s="117"/>
      <c r="Z17" s="117"/>
      <c r="AA17" s="117"/>
      <c r="AB17" s="91" t="e">
        <f t="shared" si="2"/>
        <v>#N/A</v>
      </c>
      <c r="AC17" s="91" t="e">
        <f t="shared" si="3"/>
        <v>#N/A</v>
      </c>
    </row>
    <row r="18" spans="15:29" ht="26.25" customHeight="1">
      <c r="O18" s="3">
        <v>11</v>
      </c>
      <c r="P18" s="112">
        <f>_xlfn.IFERROR(VLOOKUP(O18,Sheet1!$A$1:$B$160,2,FALSE),"")</f>
      </c>
      <c r="Q18" s="112"/>
      <c r="R18" s="112"/>
      <c r="S18" s="112"/>
      <c r="T18" s="91" t="e">
        <f t="shared" si="0"/>
        <v>#N/A</v>
      </c>
      <c r="U18" s="91" t="e">
        <f t="shared" si="1"/>
        <v>#N/A</v>
      </c>
      <c r="V18" s="71">
        <v>11</v>
      </c>
      <c r="W18" s="117">
        <f>_xlfn.IFERROR(VLOOKUP(V18,Sheet1!$E$1:$F$80,2,FALSE),"")</f>
      </c>
      <c r="X18" s="117"/>
      <c r="Y18" s="117"/>
      <c r="Z18" s="117"/>
      <c r="AA18" s="117"/>
      <c r="AB18" s="91" t="e">
        <f t="shared" si="2"/>
        <v>#N/A</v>
      </c>
      <c r="AC18" s="91" t="e">
        <f t="shared" si="3"/>
        <v>#N/A</v>
      </c>
    </row>
    <row r="19" spans="15:29" ht="26.25" customHeight="1">
      <c r="O19" s="3">
        <v>12</v>
      </c>
      <c r="P19" s="112">
        <f>_xlfn.IFERROR(VLOOKUP(O19,Sheet1!$A$1:$B$160,2,FALSE),"")</f>
      </c>
      <c r="Q19" s="112"/>
      <c r="R19" s="112"/>
      <c r="S19" s="112"/>
      <c r="T19" s="91" t="e">
        <f t="shared" si="0"/>
        <v>#N/A</v>
      </c>
      <c r="U19" s="91" t="e">
        <f t="shared" si="1"/>
        <v>#N/A</v>
      </c>
      <c r="V19" s="71">
        <v>12</v>
      </c>
      <c r="W19" s="117">
        <f>_xlfn.IFERROR(VLOOKUP(V19,Sheet1!$E$1:$F$80,2,FALSE),"")</f>
      </c>
      <c r="X19" s="117"/>
      <c r="Y19" s="117"/>
      <c r="Z19" s="117"/>
      <c r="AA19" s="117"/>
      <c r="AB19" s="91" t="e">
        <f t="shared" si="2"/>
        <v>#N/A</v>
      </c>
      <c r="AC19" s="91" t="e">
        <f t="shared" si="3"/>
        <v>#N/A</v>
      </c>
    </row>
    <row r="20" spans="15:29" ht="26.25" customHeight="1">
      <c r="O20" s="3">
        <v>13</v>
      </c>
      <c r="P20" s="112">
        <f>_xlfn.IFERROR(VLOOKUP(O20,Sheet1!$A$1:$B$160,2,FALSE),"")</f>
      </c>
      <c r="Q20" s="112"/>
      <c r="R20" s="112"/>
      <c r="S20" s="112"/>
      <c r="T20" s="91" t="e">
        <f t="shared" si="0"/>
        <v>#N/A</v>
      </c>
      <c r="U20" s="91" t="e">
        <f t="shared" si="1"/>
        <v>#N/A</v>
      </c>
      <c r="V20" s="71">
        <v>13</v>
      </c>
      <c r="W20" s="117">
        <f>_xlfn.IFERROR(VLOOKUP(V20,Sheet1!$E$1:$F$80,2,FALSE),"")</f>
      </c>
      <c r="X20" s="117"/>
      <c r="Y20" s="117"/>
      <c r="Z20" s="117"/>
      <c r="AA20" s="117"/>
      <c r="AB20" s="91" t="e">
        <f t="shared" si="2"/>
        <v>#N/A</v>
      </c>
      <c r="AC20" s="91" t="e">
        <f t="shared" si="3"/>
        <v>#N/A</v>
      </c>
    </row>
    <row r="21" spans="15:29" ht="26.25" customHeight="1">
      <c r="O21" s="3">
        <v>14</v>
      </c>
      <c r="P21" s="112">
        <f>_xlfn.IFERROR(VLOOKUP(O21,Sheet1!$A$1:$B$160,2,FALSE),"")</f>
      </c>
      <c r="Q21" s="112"/>
      <c r="R21" s="112"/>
      <c r="S21" s="112"/>
      <c r="T21" s="91" t="e">
        <f t="shared" si="0"/>
        <v>#N/A</v>
      </c>
      <c r="U21" s="91" t="e">
        <f t="shared" si="1"/>
        <v>#N/A</v>
      </c>
      <c r="V21" s="71">
        <v>14</v>
      </c>
      <c r="W21" s="117">
        <f>_xlfn.IFERROR(VLOOKUP(V21,Sheet1!$E$1:$F$80,2,FALSE),"")</f>
      </c>
      <c r="X21" s="117"/>
      <c r="Y21" s="117"/>
      <c r="Z21" s="117"/>
      <c r="AA21" s="117"/>
      <c r="AB21" s="91" t="e">
        <f t="shared" si="2"/>
        <v>#N/A</v>
      </c>
      <c r="AC21" s="91" t="e">
        <f t="shared" si="3"/>
        <v>#N/A</v>
      </c>
    </row>
    <row r="22" spans="15:29" ht="26.25" customHeight="1">
      <c r="O22" s="3">
        <v>15</v>
      </c>
      <c r="P22" s="112">
        <f>_xlfn.IFERROR(VLOOKUP(O22,Sheet1!$A$1:$B$160,2,FALSE),"")</f>
      </c>
      <c r="Q22" s="112"/>
      <c r="R22" s="112"/>
      <c r="S22" s="112"/>
      <c r="T22" s="91" t="e">
        <f t="shared" si="0"/>
        <v>#N/A</v>
      </c>
      <c r="U22" s="91" t="e">
        <f t="shared" si="1"/>
        <v>#N/A</v>
      </c>
      <c r="V22" s="71">
        <v>15</v>
      </c>
      <c r="W22" s="117">
        <f>_xlfn.IFERROR(VLOOKUP(V22,Sheet1!$E$1:$F$80,2,FALSE),"")</f>
      </c>
      <c r="X22" s="117"/>
      <c r="Y22" s="117"/>
      <c r="Z22" s="117"/>
      <c r="AA22" s="117"/>
      <c r="AB22" s="91" t="e">
        <f t="shared" si="2"/>
        <v>#N/A</v>
      </c>
      <c r="AC22" s="91" t="e">
        <f t="shared" si="3"/>
        <v>#N/A</v>
      </c>
    </row>
    <row r="23" spans="15:29" ht="26.25" customHeight="1">
      <c r="O23" s="3">
        <v>16</v>
      </c>
      <c r="P23" s="112">
        <f>_xlfn.IFERROR(VLOOKUP(O23,Sheet1!$A$1:$B$160,2,FALSE),"")</f>
      </c>
      <c r="Q23" s="112"/>
      <c r="R23" s="112"/>
      <c r="S23" s="112"/>
      <c r="T23" s="91" t="e">
        <f t="shared" si="0"/>
        <v>#N/A</v>
      </c>
      <c r="U23" s="91" t="e">
        <f t="shared" si="1"/>
        <v>#N/A</v>
      </c>
      <c r="V23" s="71">
        <v>16</v>
      </c>
      <c r="W23" s="117">
        <f>_xlfn.IFERROR(VLOOKUP(V23,Sheet1!$E$1:$F$80,2,FALSE),"")</f>
      </c>
      <c r="X23" s="117"/>
      <c r="Y23" s="117"/>
      <c r="Z23" s="117"/>
      <c r="AA23" s="117"/>
      <c r="AB23" s="91" t="e">
        <f t="shared" si="2"/>
        <v>#N/A</v>
      </c>
      <c r="AC23" s="91" t="e">
        <f t="shared" si="3"/>
        <v>#N/A</v>
      </c>
    </row>
    <row r="24" spans="15:29" ht="26.25" customHeight="1">
      <c r="O24" s="3">
        <v>17</v>
      </c>
      <c r="P24" s="112">
        <f>_xlfn.IFERROR(VLOOKUP(O24,Sheet1!$A$1:$B$160,2,FALSE),"")</f>
      </c>
      <c r="Q24" s="112"/>
      <c r="R24" s="112"/>
      <c r="S24" s="112"/>
      <c r="T24" s="91" t="e">
        <f t="shared" si="0"/>
        <v>#N/A</v>
      </c>
      <c r="U24" s="91" t="e">
        <f t="shared" si="1"/>
        <v>#N/A</v>
      </c>
      <c r="V24" s="71">
        <v>17</v>
      </c>
      <c r="W24" s="117">
        <f>_xlfn.IFERROR(VLOOKUP(V24,Sheet1!$E$1:$F$80,2,FALSE),"")</f>
      </c>
      <c r="X24" s="117"/>
      <c r="Y24" s="117"/>
      <c r="Z24" s="117"/>
      <c r="AA24" s="117"/>
      <c r="AB24" s="91" t="e">
        <f t="shared" si="2"/>
        <v>#N/A</v>
      </c>
      <c r="AC24" s="91" t="e">
        <f t="shared" si="3"/>
        <v>#N/A</v>
      </c>
    </row>
    <row r="25" spans="15:29" ht="26.25" customHeight="1">
      <c r="O25" s="3">
        <v>18</v>
      </c>
      <c r="P25" s="112">
        <f>_xlfn.IFERROR(VLOOKUP(O25,Sheet1!$A$1:$B$160,2,FALSE),"")</f>
      </c>
      <c r="Q25" s="112"/>
      <c r="R25" s="112"/>
      <c r="S25" s="112"/>
      <c r="T25" s="91" t="e">
        <f t="shared" si="0"/>
        <v>#N/A</v>
      </c>
      <c r="U25" s="91" t="e">
        <f t="shared" si="1"/>
        <v>#N/A</v>
      </c>
      <c r="V25" s="71">
        <v>18</v>
      </c>
      <c r="W25" s="117">
        <f>_xlfn.IFERROR(VLOOKUP(V25,Sheet1!$E$1:$F$80,2,FALSE),"")</f>
      </c>
      <c r="X25" s="117"/>
      <c r="Y25" s="117"/>
      <c r="Z25" s="117"/>
      <c r="AA25" s="117"/>
      <c r="AB25" s="91" t="e">
        <f t="shared" si="2"/>
        <v>#N/A</v>
      </c>
      <c r="AC25" s="91" t="e">
        <f t="shared" si="3"/>
        <v>#N/A</v>
      </c>
    </row>
    <row r="26" spans="15:29" ht="26.25" customHeight="1">
      <c r="O26" s="3">
        <v>19</v>
      </c>
      <c r="P26" s="112">
        <f>_xlfn.IFERROR(VLOOKUP(O26,Sheet1!$A$1:$B$160,2,FALSE),"")</f>
      </c>
      <c r="Q26" s="112"/>
      <c r="R26" s="112"/>
      <c r="S26" s="112"/>
      <c r="T26" s="91" t="e">
        <f t="shared" si="0"/>
        <v>#N/A</v>
      </c>
      <c r="U26" s="91" t="e">
        <f t="shared" si="1"/>
        <v>#N/A</v>
      </c>
      <c r="V26" s="71">
        <v>19</v>
      </c>
      <c r="W26" s="117">
        <f>_xlfn.IFERROR(VLOOKUP(V26,Sheet1!$E$1:$F$80,2,FALSE),"")</f>
      </c>
      <c r="X26" s="117"/>
      <c r="Y26" s="117"/>
      <c r="Z26" s="117"/>
      <c r="AA26" s="117"/>
      <c r="AB26" s="91" t="e">
        <f t="shared" si="2"/>
        <v>#N/A</v>
      </c>
      <c r="AC26" s="91" t="e">
        <f t="shared" si="3"/>
        <v>#N/A</v>
      </c>
    </row>
    <row r="27" spans="15:29" ht="26.25" customHeight="1">
      <c r="O27" s="3">
        <v>20</v>
      </c>
      <c r="P27" s="112">
        <f>_xlfn.IFERROR(VLOOKUP(O27,Sheet1!$A$1:$B$160,2,FALSE),"")</f>
      </c>
      <c r="Q27" s="112"/>
      <c r="R27" s="112"/>
      <c r="S27" s="112"/>
      <c r="T27" s="91" t="e">
        <f t="shared" si="0"/>
        <v>#N/A</v>
      </c>
      <c r="U27" s="91" t="e">
        <f t="shared" si="1"/>
        <v>#N/A</v>
      </c>
      <c r="V27" s="71">
        <v>20</v>
      </c>
      <c r="W27" s="117">
        <f>_xlfn.IFERROR(VLOOKUP(V27,Sheet1!$E$1:$F$80,2,FALSE),"")</f>
      </c>
      <c r="X27" s="117"/>
      <c r="Y27" s="117"/>
      <c r="Z27" s="117"/>
      <c r="AA27" s="117"/>
      <c r="AB27" s="91" t="e">
        <f t="shared" si="2"/>
        <v>#N/A</v>
      </c>
      <c r="AC27" s="91" t="e">
        <f t="shared" si="3"/>
        <v>#N/A</v>
      </c>
    </row>
    <row r="28" spans="15:29" ht="26.25" customHeight="1">
      <c r="O28" s="3">
        <v>21</v>
      </c>
      <c r="P28" s="112">
        <f>_xlfn.IFERROR(VLOOKUP(O28,Sheet1!$A$1:$B$160,2,FALSE),"")</f>
      </c>
      <c r="Q28" s="112"/>
      <c r="R28" s="112"/>
      <c r="S28" s="112"/>
      <c r="T28" s="91" t="e">
        <f t="shared" si="0"/>
        <v>#N/A</v>
      </c>
      <c r="U28" s="91" t="e">
        <f t="shared" si="1"/>
        <v>#N/A</v>
      </c>
      <c r="V28" s="71">
        <v>21</v>
      </c>
      <c r="W28" s="117">
        <f>_xlfn.IFERROR(VLOOKUP(V28,Sheet1!$E$1:$F$80,2,FALSE),"")</f>
      </c>
      <c r="X28" s="117"/>
      <c r="Y28" s="117"/>
      <c r="Z28" s="117"/>
      <c r="AA28" s="117"/>
      <c r="AB28" s="91" t="e">
        <f t="shared" si="2"/>
        <v>#N/A</v>
      </c>
      <c r="AC28" s="91" t="e">
        <f t="shared" si="3"/>
        <v>#N/A</v>
      </c>
    </row>
    <row r="29" spans="15:29" ht="26.25" customHeight="1">
      <c r="O29" s="3">
        <v>22</v>
      </c>
      <c r="P29" s="112">
        <f>_xlfn.IFERROR(VLOOKUP(O29,Sheet1!$A$1:$B$160,2,FALSE),"")</f>
      </c>
      <c r="Q29" s="112"/>
      <c r="R29" s="112"/>
      <c r="S29" s="112"/>
      <c r="T29" s="91" t="e">
        <f t="shared" si="0"/>
        <v>#N/A</v>
      </c>
      <c r="U29" s="91" t="e">
        <f t="shared" si="1"/>
        <v>#N/A</v>
      </c>
      <c r="V29" s="71">
        <v>22</v>
      </c>
      <c r="W29" s="117">
        <f>_xlfn.IFERROR(VLOOKUP(V29,Sheet1!$E$1:$F$80,2,FALSE),"")</f>
      </c>
      <c r="X29" s="117"/>
      <c r="Y29" s="117"/>
      <c r="Z29" s="117"/>
      <c r="AA29" s="117"/>
      <c r="AB29" s="91" t="e">
        <f t="shared" si="2"/>
        <v>#N/A</v>
      </c>
      <c r="AC29" s="91" t="e">
        <f t="shared" si="3"/>
        <v>#N/A</v>
      </c>
    </row>
    <row r="30" spans="15:29" ht="26.25" customHeight="1">
      <c r="O30" s="3">
        <v>23</v>
      </c>
      <c r="P30" s="112">
        <f>_xlfn.IFERROR(VLOOKUP(O30,Sheet1!$A$1:$B$160,2,FALSE),"")</f>
      </c>
      <c r="Q30" s="112"/>
      <c r="R30" s="112"/>
      <c r="S30" s="112"/>
      <c r="T30" s="91" t="e">
        <f t="shared" si="0"/>
        <v>#N/A</v>
      </c>
      <c r="U30" s="91" t="e">
        <f t="shared" si="1"/>
        <v>#N/A</v>
      </c>
      <c r="V30" s="71">
        <v>23</v>
      </c>
      <c r="W30" s="117">
        <f>_xlfn.IFERROR(VLOOKUP(V30,Sheet1!$E$1:$F$80,2,FALSE),"")</f>
      </c>
      <c r="X30" s="117"/>
      <c r="Y30" s="117"/>
      <c r="Z30" s="117"/>
      <c r="AA30" s="117"/>
      <c r="AB30" s="91" t="e">
        <f t="shared" si="2"/>
        <v>#N/A</v>
      </c>
      <c r="AC30" s="91" t="e">
        <f t="shared" si="3"/>
        <v>#N/A</v>
      </c>
    </row>
    <row r="31" spans="15:29" ht="26.25" customHeight="1">
      <c r="O31" s="3">
        <v>24</v>
      </c>
      <c r="P31" s="112">
        <f>_xlfn.IFERROR(VLOOKUP(O31,Sheet1!$A$1:$B$160,2,FALSE),"")</f>
      </c>
      <c r="Q31" s="112"/>
      <c r="R31" s="112"/>
      <c r="S31" s="112"/>
      <c r="T31" s="91" t="e">
        <f t="shared" si="0"/>
        <v>#N/A</v>
      </c>
      <c r="U31" s="91" t="e">
        <f t="shared" si="1"/>
        <v>#N/A</v>
      </c>
      <c r="V31" s="71">
        <v>24</v>
      </c>
      <c r="W31" s="117">
        <f>_xlfn.IFERROR(VLOOKUP(V31,Sheet1!$E$1:$F$80,2,FALSE),"")</f>
      </c>
      <c r="X31" s="117"/>
      <c r="Y31" s="117"/>
      <c r="Z31" s="117"/>
      <c r="AA31" s="117"/>
      <c r="AB31" s="91" t="e">
        <f t="shared" si="2"/>
        <v>#N/A</v>
      </c>
      <c r="AC31" s="91" t="e">
        <f t="shared" si="3"/>
        <v>#N/A</v>
      </c>
    </row>
    <row r="32" spans="15:29" ht="26.25" customHeight="1">
      <c r="O32" s="3">
        <v>25</v>
      </c>
      <c r="P32" s="112">
        <f>_xlfn.IFERROR(VLOOKUP(O32,Sheet1!$A$1:$B$160,2,FALSE),"")</f>
      </c>
      <c r="Q32" s="112"/>
      <c r="R32" s="112"/>
      <c r="S32" s="112"/>
      <c r="T32" s="91" t="e">
        <f t="shared" si="0"/>
        <v>#N/A</v>
      </c>
      <c r="U32" s="91" t="e">
        <f t="shared" si="1"/>
        <v>#N/A</v>
      </c>
      <c r="V32" s="71">
        <v>25</v>
      </c>
      <c r="W32" s="117">
        <f>_xlfn.IFERROR(VLOOKUP(V32,Sheet1!$E$1:$F$80,2,FALSE),"")</f>
      </c>
      <c r="X32" s="117"/>
      <c r="Y32" s="117"/>
      <c r="Z32" s="117"/>
      <c r="AA32" s="117"/>
      <c r="AB32" s="91" t="e">
        <f t="shared" si="2"/>
        <v>#N/A</v>
      </c>
      <c r="AC32" s="91" t="e">
        <f t="shared" si="3"/>
        <v>#N/A</v>
      </c>
    </row>
    <row r="33" spans="15:29" ht="26.25" customHeight="1">
      <c r="O33" s="3">
        <v>26</v>
      </c>
      <c r="P33" s="112">
        <f>_xlfn.IFERROR(VLOOKUP(O33,Sheet1!$A$1:$B$160,2,FALSE),"")</f>
      </c>
      <c r="Q33" s="112"/>
      <c r="R33" s="112"/>
      <c r="S33" s="112"/>
      <c r="T33" s="91" t="e">
        <f t="shared" si="0"/>
        <v>#N/A</v>
      </c>
      <c r="U33" s="91" t="e">
        <f t="shared" si="1"/>
        <v>#N/A</v>
      </c>
      <c r="V33" s="71">
        <v>26</v>
      </c>
      <c r="W33" s="117">
        <f>_xlfn.IFERROR(VLOOKUP(V33,Sheet1!$E$1:$F$80,2,FALSE),"")</f>
      </c>
      <c r="X33" s="117"/>
      <c r="Y33" s="117"/>
      <c r="Z33" s="117"/>
      <c r="AA33" s="117"/>
      <c r="AB33" s="91" t="e">
        <f t="shared" si="2"/>
        <v>#N/A</v>
      </c>
      <c r="AC33" s="91" t="e">
        <f t="shared" si="3"/>
        <v>#N/A</v>
      </c>
    </row>
    <row r="34" spans="15:29" ht="26.25" customHeight="1">
      <c r="O34" s="3">
        <v>27</v>
      </c>
      <c r="P34" s="112">
        <f>_xlfn.IFERROR(VLOOKUP(O34,Sheet1!$A$1:$B$160,2,FALSE),"")</f>
      </c>
      <c r="Q34" s="112"/>
      <c r="R34" s="112"/>
      <c r="S34" s="112"/>
      <c r="T34" s="91" t="e">
        <f t="shared" si="0"/>
        <v>#N/A</v>
      </c>
      <c r="U34" s="91" t="e">
        <f t="shared" si="1"/>
        <v>#N/A</v>
      </c>
      <c r="V34" s="71">
        <v>27</v>
      </c>
      <c r="W34" s="117">
        <f>_xlfn.IFERROR(VLOOKUP(V34,Sheet1!$E$1:$F$80,2,FALSE),"")</f>
      </c>
      <c r="X34" s="117"/>
      <c r="Y34" s="117"/>
      <c r="Z34" s="117"/>
      <c r="AA34" s="117"/>
      <c r="AB34" s="91" t="e">
        <f t="shared" si="2"/>
        <v>#N/A</v>
      </c>
      <c r="AC34" s="91" t="e">
        <f t="shared" si="3"/>
        <v>#N/A</v>
      </c>
    </row>
    <row r="35" spans="15:29" ht="26.25" customHeight="1">
      <c r="O35" s="3">
        <v>28</v>
      </c>
      <c r="P35" s="112">
        <f>_xlfn.IFERROR(VLOOKUP(O35,Sheet1!$A$1:$B$160,2,FALSE),"")</f>
      </c>
      <c r="Q35" s="112"/>
      <c r="R35" s="112"/>
      <c r="S35" s="112"/>
      <c r="T35" s="91" t="e">
        <f t="shared" si="0"/>
        <v>#N/A</v>
      </c>
      <c r="U35" s="91" t="e">
        <f t="shared" si="1"/>
        <v>#N/A</v>
      </c>
      <c r="V35" s="71">
        <v>28</v>
      </c>
      <c r="W35" s="117">
        <f>_xlfn.IFERROR(VLOOKUP(V35,Sheet1!$E$1:$F$80,2,FALSE),"")</f>
      </c>
      <c r="X35" s="117"/>
      <c r="Y35" s="117"/>
      <c r="Z35" s="117"/>
      <c r="AA35" s="117"/>
      <c r="AB35" s="91" t="e">
        <f t="shared" si="2"/>
        <v>#N/A</v>
      </c>
      <c r="AC35" s="91" t="e">
        <f t="shared" si="3"/>
        <v>#N/A</v>
      </c>
    </row>
    <row r="36" spans="15:29" ht="26.25" customHeight="1">
      <c r="O36" s="3">
        <v>29</v>
      </c>
      <c r="P36" s="112">
        <f>_xlfn.IFERROR(VLOOKUP(O36,Sheet1!$A$1:$B$160,2,FALSE),"")</f>
      </c>
      <c r="Q36" s="112"/>
      <c r="R36" s="112"/>
      <c r="S36" s="112"/>
      <c r="T36" s="91" t="e">
        <f t="shared" si="0"/>
        <v>#N/A</v>
      </c>
      <c r="U36" s="91" t="e">
        <f t="shared" si="1"/>
        <v>#N/A</v>
      </c>
      <c r="V36" s="71">
        <v>29</v>
      </c>
      <c r="W36" s="117">
        <f>_xlfn.IFERROR(VLOOKUP(V36,Sheet1!$E$1:$F$80,2,FALSE),"")</f>
      </c>
      <c r="X36" s="117"/>
      <c r="Y36" s="117"/>
      <c r="Z36" s="117"/>
      <c r="AA36" s="117"/>
      <c r="AB36" s="91" t="e">
        <f t="shared" si="2"/>
        <v>#N/A</v>
      </c>
      <c r="AC36" s="91" t="e">
        <f t="shared" si="3"/>
        <v>#N/A</v>
      </c>
    </row>
    <row r="37" spans="15:29" ht="26.25" customHeight="1">
      <c r="O37" s="3">
        <v>30</v>
      </c>
      <c r="P37" s="112">
        <f>_xlfn.IFERROR(VLOOKUP(O37,Sheet1!$A$1:$B$160,2,FALSE),"")</f>
      </c>
      <c r="Q37" s="112"/>
      <c r="R37" s="112"/>
      <c r="S37" s="112"/>
      <c r="T37" s="91" t="e">
        <f t="shared" si="0"/>
        <v>#N/A</v>
      </c>
      <c r="U37" s="91" t="e">
        <f t="shared" si="1"/>
        <v>#N/A</v>
      </c>
      <c r="V37" s="71">
        <v>30</v>
      </c>
      <c r="W37" s="117">
        <f>_xlfn.IFERROR(VLOOKUP(V37,Sheet1!$E$1:$F$80,2,FALSE),"")</f>
      </c>
      <c r="X37" s="117"/>
      <c r="Y37" s="117"/>
      <c r="Z37" s="117"/>
      <c r="AA37" s="117"/>
      <c r="AB37" s="91" t="e">
        <f t="shared" si="2"/>
        <v>#N/A</v>
      </c>
      <c r="AC37" s="91" t="e">
        <f t="shared" si="3"/>
        <v>#N/A</v>
      </c>
    </row>
    <row r="38" spans="15:29" ht="26.25" customHeight="1">
      <c r="O38" s="3">
        <v>31</v>
      </c>
      <c r="P38" s="112">
        <f>_xlfn.IFERROR(VLOOKUP(O38,Sheet1!$A$1:$B$160,2,FALSE),"")</f>
      </c>
      <c r="Q38" s="112"/>
      <c r="R38" s="112"/>
      <c r="S38" s="112"/>
      <c r="T38" s="91" t="e">
        <f t="shared" si="0"/>
        <v>#N/A</v>
      </c>
      <c r="U38" s="91" t="e">
        <f t="shared" si="1"/>
        <v>#N/A</v>
      </c>
      <c r="V38" s="71">
        <v>31</v>
      </c>
      <c r="W38" s="117">
        <f>_xlfn.IFERROR(VLOOKUP(V38,Sheet1!$E$1:$F$80,2,FALSE),"")</f>
      </c>
      <c r="X38" s="117"/>
      <c r="Y38" s="117"/>
      <c r="Z38" s="117"/>
      <c r="AA38" s="117"/>
      <c r="AB38" s="91" t="e">
        <f t="shared" si="2"/>
        <v>#N/A</v>
      </c>
      <c r="AC38" s="91" t="e">
        <f t="shared" si="3"/>
        <v>#N/A</v>
      </c>
    </row>
    <row r="39" spans="15:29" ht="26.25" customHeight="1">
      <c r="O39" s="3">
        <v>32</v>
      </c>
      <c r="P39" s="112">
        <f>_xlfn.IFERROR(VLOOKUP(O39,Sheet1!$A$1:$B$160,2,FALSE),"")</f>
      </c>
      <c r="Q39" s="112"/>
      <c r="R39" s="112"/>
      <c r="S39" s="112"/>
      <c r="T39" s="91" t="e">
        <f t="shared" si="0"/>
        <v>#N/A</v>
      </c>
      <c r="U39" s="91" t="e">
        <f t="shared" si="1"/>
        <v>#N/A</v>
      </c>
      <c r="V39" s="71">
        <v>32</v>
      </c>
      <c r="W39" s="117">
        <f>_xlfn.IFERROR(VLOOKUP(V39,Sheet1!$E$1:$F$80,2,FALSE),"")</f>
      </c>
      <c r="X39" s="117"/>
      <c r="Y39" s="117"/>
      <c r="Z39" s="117"/>
      <c r="AA39" s="117"/>
      <c r="AB39" s="91" t="e">
        <f t="shared" si="2"/>
        <v>#N/A</v>
      </c>
      <c r="AC39" s="91" t="e">
        <f t="shared" si="3"/>
        <v>#N/A</v>
      </c>
    </row>
    <row r="40" spans="15:29" ht="26.25" customHeight="1">
      <c r="O40" s="3">
        <v>33</v>
      </c>
      <c r="P40" s="112">
        <f>_xlfn.IFERROR(VLOOKUP(O40,Sheet1!$A$1:$B$160,2,FALSE),"")</f>
      </c>
      <c r="Q40" s="112"/>
      <c r="R40" s="112"/>
      <c r="S40" s="112"/>
      <c r="T40" s="91" t="e">
        <f aca="true" t="shared" si="4" ref="T40:T57">VLOOKUP(P40,参加者一覧,2,FALSE)</f>
        <v>#N/A</v>
      </c>
      <c r="U40" s="91" t="e">
        <f aca="true" t="shared" si="5" ref="U40:U57">VLOOKUP(P40,参加者一覧,3,FALSE)</f>
        <v>#N/A</v>
      </c>
      <c r="V40" s="71">
        <v>33</v>
      </c>
      <c r="W40" s="117">
        <f>_xlfn.IFERROR(VLOOKUP(V40,Sheet1!$E$1:$F$80,2,FALSE),"")</f>
      </c>
      <c r="X40" s="117"/>
      <c r="Y40" s="117"/>
      <c r="Z40" s="117"/>
      <c r="AA40" s="117"/>
      <c r="AB40" s="91" t="e">
        <f aca="true" t="shared" si="6" ref="AB40:AB57">VLOOKUP(W40,ダブルス一覧,2,FALSE)</f>
        <v>#N/A</v>
      </c>
      <c r="AC40" s="91" t="e">
        <f aca="true" t="shared" si="7" ref="AC40:AC57">VLOOKUP(W40,ダブルス一覧,3,FALSE)</f>
        <v>#N/A</v>
      </c>
    </row>
    <row r="41" spans="15:29" ht="26.25" customHeight="1">
      <c r="O41" s="3">
        <v>34</v>
      </c>
      <c r="P41" s="112">
        <f>_xlfn.IFERROR(VLOOKUP(O41,Sheet1!$A$1:$B$160,2,FALSE),"")</f>
      </c>
      <c r="Q41" s="112"/>
      <c r="R41" s="112"/>
      <c r="S41" s="112"/>
      <c r="T41" s="91" t="e">
        <f t="shared" si="4"/>
        <v>#N/A</v>
      </c>
      <c r="U41" s="91" t="e">
        <f t="shared" si="5"/>
        <v>#N/A</v>
      </c>
      <c r="V41" s="71">
        <v>34</v>
      </c>
      <c r="W41" s="117">
        <f>_xlfn.IFERROR(VLOOKUP(V41,Sheet1!$E$1:$F$80,2,FALSE),"")</f>
      </c>
      <c r="X41" s="117"/>
      <c r="Y41" s="117"/>
      <c r="Z41" s="117"/>
      <c r="AA41" s="117"/>
      <c r="AB41" s="91" t="e">
        <f t="shared" si="6"/>
        <v>#N/A</v>
      </c>
      <c r="AC41" s="91" t="e">
        <f t="shared" si="7"/>
        <v>#N/A</v>
      </c>
    </row>
    <row r="42" spans="15:29" ht="26.25" customHeight="1">
      <c r="O42" s="3">
        <v>35</v>
      </c>
      <c r="P42" s="112">
        <f>_xlfn.IFERROR(VLOOKUP(O42,Sheet1!$A$1:$B$160,2,FALSE),"")</f>
      </c>
      <c r="Q42" s="112"/>
      <c r="R42" s="112"/>
      <c r="S42" s="112"/>
      <c r="T42" s="91" t="e">
        <f t="shared" si="4"/>
        <v>#N/A</v>
      </c>
      <c r="U42" s="91" t="e">
        <f t="shared" si="5"/>
        <v>#N/A</v>
      </c>
      <c r="V42" s="71">
        <v>35</v>
      </c>
      <c r="W42" s="117">
        <f>_xlfn.IFERROR(VLOOKUP(V42,Sheet1!$E$1:$F$80,2,FALSE),"")</f>
      </c>
      <c r="X42" s="117"/>
      <c r="Y42" s="117"/>
      <c r="Z42" s="117"/>
      <c r="AA42" s="117"/>
      <c r="AB42" s="91" t="e">
        <f t="shared" si="6"/>
        <v>#N/A</v>
      </c>
      <c r="AC42" s="91" t="e">
        <f t="shared" si="7"/>
        <v>#N/A</v>
      </c>
    </row>
    <row r="43" spans="15:29" ht="26.25" customHeight="1">
      <c r="O43" s="3">
        <v>36</v>
      </c>
      <c r="P43" s="112">
        <f>_xlfn.IFERROR(VLOOKUP(O43,Sheet1!$A$1:$B$160,2,FALSE),"")</f>
      </c>
      <c r="Q43" s="112"/>
      <c r="R43" s="112"/>
      <c r="S43" s="112"/>
      <c r="T43" s="91" t="e">
        <f t="shared" si="4"/>
        <v>#N/A</v>
      </c>
      <c r="U43" s="91" t="e">
        <f t="shared" si="5"/>
        <v>#N/A</v>
      </c>
      <c r="V43" s="71">
        <v>36</v>
      </c>
      <c r="W43" s="117">
        <f>_xlfn.IFERROR(VLOOKUP(V43,Sheet1!$E$1:$F$80,2,FALSE),"")</f>
      </c>
      <c r="X43" s="117"/>
      <c r="Y43" s="117"/>
      <c r="Z43" s="117"/>
      <c r="AA43" s="117"/>
      <c r="AB43" s="91" t="e">
        <f t="shared" si="6"/>
        <v>#N/A</v>
      </c>
      <c r="AC43" s="91" t="e">
        <f t="shared" si="7"/>
        <v>#N/A</v>
      </c>
    </row>
    <row r="44" spans="15:29" ht="26.25" customHeight="1">
      <c r="O44" s="3">
        <v>37</v>
      </c>
      <c r="P44" s="112">
        <f>_xlfn.IFERROR(VLOOKUP(O44,Sheet1!$A$1:$B$160,2,FALSE),"")</f>
      </c>
      <c r="Q44" s="112"/>
      <c r="R44" s="112"/>
      <c r="S44" s="112"/>
      <c r="T44" s="91" t="e">
        <f t="shared" si="4"/>
        <v>#N/A</v>
      </c>
      <c r="U44" s="91" t="e">
        <f t="shared" si="5"/>
        <v>#N/A</v>
      </c>
      <c r="V44" s="71">
        <v>37</v>
      </c>
      <c r="W44" s="117">
        <f>_xlfn.IFERROR(VLOOKUP(V44,Sheet1!$E$1:$F$80,2,FALSE),"")</f>
      </c>
      <c r="X44" s="117"/>
      <c r="Y44" s="117"/>
      <c r="Z44" s="117"/>
      <c r="AA44" s="117"/>
      <c r="AB44" s="91" t="e">
        <f t="shared" si="6"/>
        <v>#N/A</v>
      </c>
      <c r="AC44" s="91" t="e">
        <f t="shared" si="7"/>
        <v>#N/A</v>
      </c>
    </row>
    <row r="45" spans="15:29" ht="26.25" customHeight="1">
      <c r="O45" s="3">
        <v>38</v>
      </c>
      <c r="P45" s="112">
        <f>_xlfn.IFERROR(VLOOKUP(O45,Sheet1!$A$1:$B$160,2,FALSE),"")</f>
      </c>
      <c r="Q45" s="112"/>
      <c r="R45" s="112"/>
      <c r="S45" s="112"/>
      <c r="T45" s="91" t="e">
        <f t="shared" si="4"/>
        <v>#N/A</v>
      </c>
      <c r="U45" s="91" t="e">
        <f t="shared" si="5"/>
        <v>#N/A</v>
      </c>
      <c r="V45" s="71">
        <v>38</v>
      </c>
      <c r="W45" s="117">
        <f>_xlfn.IFERROR(VLOOKUP(V45,Sheet1!$E$1:$F$80,2,FALSE),"")</f>
      </c>
      <c r="X45" s="117"/>
      <c r="Y45" s="117"/>
      <c r="Z45" s="117"/>
      <c r="AA45" s="117"/>
      <c r="AB45" s="91" t="e">
        <f t="shared" si="6"/>
        <v>#N/A</v>
      </c>
      <c r="AC45" s="91" t="e">
        <f t="shared" si="7"/>
        <v>#N/A</v>
      </c>
    </row>
    <row r="46" spans="15:29" ht="26.25" customHeight="1">
      <c r="O46" s="3">
        <v>39</v>
      </c>
      <c r="P46" s="112">
        <f>_xlfn.IFERROR(VLOOKUP(O46,Sheet1!$A$1:$B$160,2,FALSE),"")</f>
      </c>
      <c r="Q46" s="112"/>
      <c r="R46" s="112"/>
      <c r="S46" s="112"/>
      <c r="T46" s="91" t="e">
        <f t="shared" si="4"/>
        <v>#N/A</v>
      </c>
      <c r="U46" s="91" t="e">
        <f t="shared" si="5"/>
        <v>#N/A</v>
      </c>
      <c r="V46" s="71">
        <v>39</v>
      </c>
      <c r="W46" s="117">
        <f>_xlfn.IFERROR(VLOOKUP(V46,Sheet1!$E$1:$F$80,2,FALSE),"")</f>
      </c>
      <c r="X46" s="117"/>
      <c r="Y46" s="117"/>
      <c r="Z46" s="117"/>
      <c r="AA46" s="117"/>
      <c r="AB46" s="91" t="e">
        <f t="shared" si="6"/>
        <v>#N/A</v>
      </c>
      <c r="AC46" s="91" t="e">
        <f t="shared" si="7"/>
        <v>#N/A</v>
      </c>
    </row>
    <row r="47" spans="15:29" ht="26.25" customHeight="1">
      <c r="O47" s="3">
        <v>40</v>
      </c>
      <c r="P47" s="112">
        <f>_xlfn.IFERROR(VLOOKUP(O47,Sheet1!$A$1:$B$160,2,FALSE),"")</f>
      </c>
      <c r="Q47" s="112"/>
      <c r="R47" s="112"/>
      <c r="S47" s="112"/>
      <c r="T47" s="91" t="e">
        <f t="shared" si="4"/>
        <v>#N/A</v>
      </c>
      <c r="U47" s="91" t="e">
        <f t="shared" si="5"/>
        <v>#N/A</v>
      </c>
      <c r="V47" s="71">
        <v>40</v>
      </c>
      <c r="W47" s="117">
        <f>_xlfn.IFERROR(VLOOKUP(V47,Sheet1!$E$1:$F$80,2,FALSE),"")</f>
      </c>
      <c r="X47" s="117"/>
      <c r="Y47" s="117"/>
      <c r="Z47" s="117"/>
      <c r="AA47" s="117"/>
      <c r="AB47" s="91" t="e">
        <f t="shared" si="6"/>
        <v>#N/A</v>
      </c>
      <c r="AC47" s="91" t="e">
        <f t="shared" si="7"/>
        <v>#N/A</v>
      </c>
    </row>
    <row r="48" spans="15:29" ht="26.25" customHeight="1">
      <c r="O48" s="3">
        <v>41</v>
      </c>
      <c r="P48" s="112">
        <f>_xlfn.IFERROR(VLOOKUP(O48,Sheet1!$A$1:$B$160,2,FALSE),"")</f>
      </c>
      <c r="Q48" s="112"/>
      <c r="R48" s="112"/>
      <c r="S48" s="112"/>
      <c r="T48" s="91" t="e">
        <f t="shared" si="4"/>
        <v>#N/A</v>
      </c>
      <c r="U48" s="91" t="e">
        <f t="shared" si="5"/>
        <v>#N/A</v>
      </c>
      <c r="V48" s="71">
        <v>41</v>
      </c>
      <c r="W48" s="117">
        <f>_xlfn.IFERROR(VLOOKUP(V48,Sheet1!$E$1:$F$80,2,FALSE),"")</f>
      </c>
      <c r="X48" s="117"/>
      <c r="Y48" s="117"/>
      <c r="Z48" s="117"/>
      <c r="AA48" s="117"/>
      <c r="AB48" s="91" t="e">
        <f t="shared" si="6"/>
        <v>#N/A</v>
      </c>
      <c r="AC48" s="91" t="e">
        <f t="shared" si="7"/>
        <v>#N/A</v>
      </c>
    </row>
    <row r="49" spans="15:29" ht="26.25" customHeight="1">
      <c r="O49" s="3">
        <v>42</v>
      </c>
      <c r="P49" s="112">
        <f>_xlfn.IFERROR(VLOOKUP(O49,Sheet1!$A$1:$B$160,2,FALSE),"")</f>
      </c>
      <c r="Q49" s="112"/>
      <c r="R49" s="112"/>
      <c r="S49" s="112"/>
      <c r="T49" s="91" t="e">
        <f t="shared" si="4"/>
        <v>#N/A</v>
      </c>
      <c r="U49" s="91" t="e">
        <f t="shared" si="5"/>
        <v>#N/A</v>
      </c>
      <c r="V49" s="71">
        <v>42</v>
      </c>
      <c r="W49" s="117">
        <f>_xlfn.IFERROR(VLOOKUP(V49,Sheet1!$E$1:$F$80,2,FALSE),"")</f>
      </c>
      <c r="X49" s="117"/>
      <c r="Y49" s="117"/>
      <c r="Z49" s="117"/>
      <c r="AA49" s="117"/>
      <c r="AB49" s="91" t="e">
        <f t="shared" si="6"/>
        <v>#N/A</v>
      </c>
      <c r="AC49" s="91" t="e">
        <f t="shared" si="7"/>
        <v>#N/A</v>
      </c>
    </row>
    <row r="50" spans="15:29" ht="26.25" customHeight="1">
      <c r="O50" s="3">
        <v>43</v>
      </c>
      <c r="P50" s="112">
        <f>_xlfn.IFERROR(VLOOKUP(O50,Sheet1!$A$1:$B$160,2,FALSE),"")</f>
      </c>
      <c r="Q50" s="112"/>
      <c r="R50" s="112"/>
      <c r="S50" s="112"/>
      <c r="T50" s="91" t="e">
        <f t="shared" si="4"/>
        <v>#N/A</v>
      </c>
      <c r="U50" s="91" t="e">
        <f t="shared" si="5"/>
        <v>#N/A</v>
      </c>
      <c r="V50" s="71">
        <v>43</v>
      </c>
      <c r="W50" s="117">
        <f>_xlfn.IFERROR(VLOOKUP(V50,Sheet1!$E$1:$F$80,2,FALSE),"")</f>
      </c>
      <c r="X50" s="117"/>
      <c r="Y50" s="117"/>
      <c r="Z50" s="117"/>
      <c r="AA50" s="117"/>
      <c r="AB50" s="91" t="e">
        <f t="shared" si="6"/>
        <v>#N/A</v>
      </c>
      <c r="AC50" s="91" t="e">
        <f t="shared" si="7"/>
        <v>#N/A</v>
      </c>
    </row>
    <row r="51" spans="15:29" ht="26.25" customHeight="1">
      <c r="O51" s="3">
        <v>44</v>
      </c>
      <c r="P51" s="112">
        <f>_xlfn.IFERROR(VLOOKUP(O51,Sheet1!$A$1:$B$160,2,FALSE),"")</f>
      </c>
      <c r="Q51" s="112"/>
      <c r="R51" s="112"/>
      <c r="S51" s="112"/>
      <c r="T51" s="91" t="e">
        <f t="shared" si="4"/>
        <v>#N/A</v>
      </c>
      <c r="U51" s="91" t="e">
        <f t="shared" si="5"/>
        <v>#N/A</v>
      </c>
      <c r="V51" s="71">
        <v>44</v>
      </c>
      <c r="W51" s="117">
        <f>_xlfn.IFERROR(VLOOKUP(V51,Sheet1!$E$1:$F$80,2,FALSE),"")</f>
      </c>
      <c r="X51" s="117"/>
      <c r="Y51" s="117"/>
      <c r="Z51" s="117"/>
      <c r="AA51" s="117"/>
      <c r="AB51" s="91" t="e">
        <f t="shared" si="6"/>
        <v>#N/A</v>
      </c>
      <c r="AC51" s="91" t="e">
        <f t="shared" si="7"/>
        <v>#N/A</v>
      </c>
    </row>
    <row r="52" spans="15:29" ht="26.25" customHeight="1">
      <c r="O52" s="3">
        <v>45</v>
      </c>
      <c r="P52" s="112">
        <f>_xlfn.IFERROR(VLOOKUP(O52,Sheet1!$A$1:$B$160,2,FALSE),"")</f>
      </c>
      <c r="Q52" s="112"/>
      <c r="R52" s="112"/>
      <c r="S52" s="112"/>
      <c r="T52" s="91" t="e">
        <f t="shared" si="4"/>
        <v>#N/A</v>
      </c>
      <c r="U52" s="91" t="e">
        <f t="shared" si="5"/>
        <v>#N/A</v>
      </c>
      <c r="V52" s="71">
        <v>45</v>
      </c>
      <c r="W52" s="117">
        <f>_xlfn.IFERROR(VLOOKUP(V52,Sheet1!$E$1:$F$80,2,FALSE),"")</f>
      </c>
      <c r="X52" s="117"/>
      <c r="Y52" s="117"/>
      <c r="Z52" s="117"/>
      <c r="AA52" s="117"/>
      <c r="AB52" s="91" t="e">
        <f t="shared" si="6"/>
        <v>#N/A</v>
      </c>
      <c r="AC52" s="91" t="e">
        <f t="shared" si="7"/>
        <v>#N/A</v>
      </c>
    </row>
    <row r="53" spans="15:29" ht="26.25" customHeight="1">
      <c r="O53" s="3">
        <v>46</v>
      </c>
      <c r="P53" s="112">
        <f>_xlfn.IFERROR(VLOOKUP(O53,Sheet1!$A$1:$B$160,2,FALSE),"")</f>
      </c>
      <c r="Q53" s="112"/>
      <c r="R53" s="112"/>
      <c r="S53" s="112"/>
      <c r="T53" s="91" t="e">
        <f t="shared" si="4"/>
        <v>#N/A</v>
      </c>
      <c r="U53" s="91" t="e">
        <f t="shared" si="5"/>
        <v>#N/A</v>
      </c>
      <c r="V53" s="71">
        <v>46</v>
      </c>
      <c r="W53" s="117">
        <f>_xlfn.IFERROR(VLOOKUP(V53,Sheet1!$E$1:$F$80,2,FALSE),"")</f>
      </c>
      <c r="X53" s="117"/>
      <c r="Y53" s="117"/>
      <c r="Z53" s="117"/>
      <c r="AA53" s="117"/>
      <c r="AB53" s="91" t="e">
        <f t="shared" si="6"/>
        <v>#N/A</v>
      </c>
      <c r="AC53" s="91" t="e">
        <f t="shared" si="7"/>
        <v>#N/A</v>
      </c>
    </row>
    <row r="54" spans="15:29" ht="26.25" customHeight="1">
      <c r="O54" s="3">
        <v>47</v>
      </c>
      <c r="P54" s="112">
        <f>_xlfn.IFERROR(VLOOKUP(O54,Sheet1!$A$1:$B$160,2,FALSE),"")</f>
      </c>
      <c r="Q54" s="112"/>
      <c r="R54" s="112"/>
      <c r="S54" s="112"/>
      <c r="T54" s="91" t="e">
        <f t="shared" si="4"/>
        <v>#N/A</v>
      </c>
      <c r="U54" s="91" t="e">
        <f t="shared" si="5"/>
        <v>#N/A</v>
      </c>
      <c r="V54" s="71">
        <v>47</v>
      </c>
      <c r="W54" s="117">
        <f>_xlfn.IFERROR(VLOOKUP(V54,Sheet1!$E$1:$F$80,2,FALSE),"")</f>
      </c>
      <c r="X54" s="117"/>
      <c r="Y54" s="117"/>
      <c r="Z54" s="117"/>
      <c r="AA54" s="117"/>
      <c r="AB54" s="91" t="e">
        <f t="shared" si="6"/>
        <v>#N/A</v>
      </c>
      <c r="AC54" s="91" t="e">
        <f t="shared" si="7"/>
        <v>#N/A</v>
      </c>
    </row>
    <row r="55" spans="15:29" ht="26.25" customHeight="1">
      <c r="O55" s="3">
        <v>48</v>
      </c>
      <c r="P55" s="112">
        <f>_xlfn.IFERROR(VLOOKUP(O55,Sheet1!$A$1:$B$160,2,FALSE),"")</f>
      </c>
      <c r="Q55" s="112"/>
      <c r="R55" s="112"/>
      <c r="S55" s="112"/>
      <c r="T55" s="91" t="e">
        <f t="shared" si="4"/>
        <v>#N/A</v>
      </c>
      <c r="U55" s="91" t="e">
        <f t="shared" si="5"/>
        <v>#N/A</v>
      </c>
      <c r="V55" s="71">
        <v>48</v>
      </c>
      <c r="W55" s="117">
        <f>_xlfn.IFERROR(VLOOKUP(V55,Sheet1!$E$1:$F$80,2,FALSE),"")</f>
      </c>
      <c r="X55" s="117"/>
      <c r="Y55" s="117"/>
      <c r="Z55" s="117"/>
      <c r="AA55" s="117"/>
      <c r="AB55" s="91" t="e">
        <f t="shared" si="6"/>
        <v>#N/A</v>
      </c>
      <c r="AC55" s="91" t="e">
        <f t="shared" si="7"/>
        <v>#N/A</v>
      </c>
    </row>
    <row r="56" spans="15:29" ht="26.25" customHeight="1">
      <c r="O56" s="3">
        <v>49</v>
      </c>
      <c r="P56" s="112">
        <f>_xlfn.IFERROR(VLOOKUP(O56,Sheet1!$A$1:$B$160,2,FALSE),"")</f>
      </c>
      <c r="Q56" s="112"/>
      <c r="R56" s="112"/>
      <c r="S56" s="112"/>
      <c r="T56" s="91" t="e">
        <f t="shared" si="4"/>
        <v>#N/A</v>
      </c>
      <c r="U56" s="91" t="e">
        <f t="shared" si="5"/>
        <v>#N/A</v>
      </c>
      <c r="V56" s="71">
        <v>49</v>
      </c>
      <c r="W56" s="117">
        <f>_xlfn.IFERROR(VLOOKUP(V56,Sheet1!$E$1:$F$80,2,FALSE),"")</f>
      </c>
      <c r="X56" s="117"/>
      <c r="Y56" s="117"/>
      <c r="Z56" s="117"/>
      <c r="AA56" s="117"/>
      <c r="AB56" s="91" t="e">
        <f t="shared" si="6"/>
        <v>#N/A</v>
      </c>
      <c r="AC56" s="91" t="e">
        <f t="shared" si="7"/>
        <v>#N/A</v>
      </c>
    </row>
    <row r="57" spans="15:29" ht="26.25" customHeight="1">
      <c r="O57" s="3">
        <v>50</v>
      </c>
      <c r="P57" s="112">
        <f>_xlfn.IFERROR(VLOOKUP(O57,Sheet1!$A$1:$B$160,2,FALSE),"")</f>
      </c>
      <c r="Q57" s="112"/>
      <c r="R57" s="112"/>
      <c r="S57" s="112"/>
      <c r="T57" s="91" t="e">
        <f t="shared" si="4"/>
        <v>#N/A</v>
      </c>
      <c r="U57" s="91" t="e">
        <f t="shared" si="5"/>
        <v>#N/A</v>
      </c>
      <c r="V57" s="71">
        <v>50</v>
      </c>
      <c r="W57" s="117">
        <f>_xlfn.IFERROR(VLOOKUP(V57,Sheet1!$E$1:$F$80,2,FALSE),"")</f>
      </c>
      <c r="X57" s="117"/>
      <c r="Y57" s="117"/>
      <c r="Z57" s="117"/>
      <c r="AA57" s="117"/>
      <c r="AB57" s="91" t="e">
        <f t="shared" si="6"/>
        <v>#N/A</v>
      </c>
      <c r="AC57" s="91" t="e">
        <f t="shared" si="7"/>
        <v>#N/A</v>
      </c>
    </row>
    <row r="58" spans="16:27" ht="26.25" customHeight="1">
      <c r="P58" s="112"/>
      <c r="Q58" s="112"/>
      <c r="R58" s="112"/>
      <c r="S58" s="112"/>
      <c r="V58" s="71"/>
      <c r="W58" s="117"/>
      <c r="X58" s="117"/>
      <c r="Y58" s="117"/>
      <c r="Z58" s="117"/>
      <c r="AA58" s="117"/>
    </row>
    <row r="59" spans="16:27" ht="26.25" customHeight="1">
      <c r="P59" s="112"/>
      <c r="Q59" s="112"/>
      <c r="R59" s="112"/>
      <c r="S59" s="112"/>
      <c r="V59" s="71"/>
      <c r="W59" s="117"/>
      <c r="X59" s="117"/>
      <c r="Y59" s="117"/>
      <c r="Z59" s="117"/>
      <c r="AA59" s="117"/>
    </row>
    <row r="60" spans="16:27" ht="26.25" customHeight="1">
      <c r="P60" s="112"/>
      <c r="Q60" s="112"/>
      <c r="R60" s="112"/>
      <c r="S60" s="112"/>
      <c r="V60" s="71"/>
      <c r="W60" s="117"/>
      <c r="X60" s="117"/>
      <c r="Y60" s="117"/>
      <c r="Z60" s="117"/>
      <c r="AA60" s="117"/>
    </row>
    <row r="61" spans="16:27" ht="26.25" customHeight="1">
      <c r="P61" s="112"/>
      <c r="Q61" s="112"/>
      <c r="R61" s="112"/>
      <c r="S61" s="112"/>
      <c r="V61" s="71"/>
      <c r="W61" s="117"/>
      <c r="X61" s="117"/>
      <c r="Y61" s="117"/>
      <c r="Z61" s="117"/>
      <c r="AA61" s="117"/>
    </row>
    <row r="62" spans="16:27" ht="26.25" customHeight="1">
      <c r="P62" s="112"/>
      <c r="Q62" s="112"/>
      <c r="R62" s="112"/>
      <c r="S62" s="112"/>
      <c r="V62" s="71"/>
      <c r="W62" s="117"/>
      <c r="X62" s="117"/>
      <c r="Y62" s="117"/>
      <c r="Z62" s="117"/>
      <c r="AA62" s="117"/>
    </row>
    <row r="63" spans="16:27" ht="26.25" customHeight="1">
      <c r="P63" s="112"/>
      <c r="Q63" s="112"/>
      <c r="R63" s="112"/>
      <c r="S63" s="112"/>
      <c r="V63" s="71"/>
      <c r="W63" s="117"/>
      <c r="X63" s="117"/>
      <c r="Y63" s="117"/>
      <c r="Z63" s="117"/>
      <c r="AA63" s="117"/>
    </row>
    <row r="64" spans="16:27" ht="26.25" customHeight="1">
      <c r="P64" s="112"/>
      <c r="Q64" s="112"/>
      <c r="R64" s="112"/>
      <c r="S64" s="112"/>
      <c r="V64" s="71"/>
      <c r="W64" s="117"/>
      <c r="X64" s="117"/>
      <c r="Y64" s="117"/>
      <c r="Z64" s="117"/>
      <c r="AA64" s="117"/>
    </row>
    <row r="65" spans="16:27" ht="26.25" customHeight="1">
      <c r="P65" s="112"/>
      <c r="Q65" s="112"/>
      <c r="R65" s="112"/>
      <c r="S65" s="112"/>
      <c r="V65" s="71"/>
      <c r="W65" s="117"/>
      <c r="X65" s="117"/>
      <c r="Y65" s="117"/>
      <c r="Z65" s="117"/>
      <c r="AA65" s="117"/>
    </row>
    <row r="66" spans="16:27" ht="26.25" customHeight="1">
      <c r="P66" s="112"/>
      <c r="Q66" s="112"/>
      <c r="R66" s="112"/>
      <c r="S66" s="112"/>
      <c r="V66" s="71"/>
      <c r="W66" s="117"/>
      <c r="X66" s="117"/>
      <c r="Y66" s="117"/>
      <c r="Z66" s="117"/>
      <c r="AA66" s="117"/>
    </row>
    <row r="67" spans="16:27" ht="26.25" customHeight="1">
      <c r="P67" s="112"/>
      <c r="Q67" s="112"/>
      <c r="R67" s="112"/>
      <c r="S67" s="112"/>
      <c r="V67" s="71"/>
      <c r="W67" s="117"/>
      <c r="X67" s="117"/>
      <c r="Y67" s="117"/>
      <c r="Z67" s="117"/>
      <c r="AA67" s="117"/>
    </row>
    <row r="68" spans="15:27" ht="26.25" customHeight="1">
      <c r="O68" s="3">
        <v>61</v>
      </c>
      <c r="P68" s="112">
        <f>_xlfn.IFERROR(VLOOKUP(O68,シングルスリスト,3,FALSE),"")</f>
      </c>
      <c r="Q68" s="112"/>
      <c r="R68" s="112"/>
      <c r="S68" s="112"/>
      <c r="V68" s="71"/>
      <c r="W68" s="117"/>
      <c r="X68" s="117"/>
      <c r="Y68" s="117"/>
      <c r="Z68" s="117"/>
      <c r="AA68" s="117"/>
    </row>
    <row r="69" spans="15:27" ht="26.25" customHeight="1">
      <c r="O69" s="3">
        <v>62</v>
      </c>
      <c r="P69" s="112">
        <f>_xlfn.IFERROR(VLOOKUP(O69,シングルスリスト,3,FALSE),"")</f>
      </c>
      <c r="Q69" s="112"/>
      <c r="R69" s="112"/>
      <c r="S69" s="112"/>
      <c r="V69" s="71"/>
      <c r="W69" s="117"/>
      <c r="X69" s="117"/>
      <c r="Y69" s="117"/>
      <c r="Z69" s="117"/>
      <c r="AA69" s="117"/>
    </row>
    <row r="70" spans="15:27" ht="26.25" customHeight="1">
      <c r="O70" s="3">
        <v>63</v>
      </c>
      <c r="P70" s="112">
        <f>_xlfn.IFERROR(VLOOKUP(O70,シングルスリスト,3,FALSE),"")</f>
      </c>
      <c r="Q70" s="112"/>
      <c r="R70" s="112"/>
      <c r="S70" s="112"/>
      <c r="V70" s="71"/>
      <c r="W70" s="117"/>
      <c r="X70" s="117"/>
      <c r="Y70" s="117"/>
      <c r="Z70" s="117"/>
      <c r="AA70" s="117"/>
    </row>
    <row r="71" spans="15:27" ht="26.25" customHeight="1">
      <c r="O71" s="3">
        <v>64</v>
      </c>
      <c r="P71" s="112">
        <f>_xlfn.IFERROR(VLOOKUP(O71,シングルスリスト,3,FALSE),"")</f>
      </c>
      <c r="Q71" s="112"/>
      <c r="R71" s="112"/>
      <c r="S71" s="112"/>
      <c r="V71" s="71"/>
      <c r="W71" s="117"/>
      <c r="X71" s="117"/>
      <c r="Y71" s="117"/>
      <c r="Z71" s="117"/>
      <c r="AA71" s="117"/>
    </row>
    <row r="72" spans="15:27" ht="26.25" customHeight="1">
      <c r="O72" s="3">
        <v>65</v>
      </c>
      <c r="P72" s="112">
        <f aca="true" t="shared" si="8" ref="P72:P103">_xlfn.IFERROR(VLOOKUP(O72,シングルスリスト,3,FALSE),"")</f>
      </c>
      <c r="Q72" s="112"/>
      <c r="R72" s="112"/>
      <c r="S72" s="112"/>
      <c r="V72" s="71"/>
      <c r="W72" s="117"/>
      <c r="X72" s="117"/>
      <c r="Y72" s="117"/>
      <c r="Z72" s="117"/>
      <c r="AA72" s="117"/>
    </row>
    <row r="73" spans="15:27" ht="26.25" customHeight="1">
      <c r="O73" s="3">
        <v>66</v>
      </c>
      <c r="P73" s="112">
        <f t="shared" si="8"/>
      </c>
      <c r="Q73" s="112"/>
      <c r="R73" s="112"/>
      <c r="S73" s="112"/>
      <c r="V73" s="71"/>
      <c r="W73" s="117"/>
      <c r="X73" s="117"/>
      <c r="Y73" s="117"/>
      <c r="Z73" s="117"/>
      <c r="AA73" s="117"/>
    </row>
    <row r="74" spans="15:27" ht="26.25" customHeight="1">
      <c r="O74" s="3">
        <v>67</v>
      </c>
      <c r="P74" s="112">
        <f t="shared" si="8"/>
      </c>
      <c r="Q74" s="112"/>
      <c r="R74" s="112"/>
      <c r="S74" s="112"/>
      <c r="V74" s="71"/>
      <c r="W74" s="117"/>
      <c r="X74" s="117"/>
      <c r="Y74" s="117"/>
      <c r="Z74" s="117"/>
      <c r="AA74" s="117"/>
    </row>
    <row r="75" spans="15:27" ht="26.25" customHeight="1">
      <c r="O75" s="3">
        <v>68</v>
      </c>
      <c r="P75" s="112">
        <f t="shared" si="8"/>
      </c>
      <c r="Q75" s="112"/>
      <c r="R75" s="112"/>
      <c r="S75" s="112"/>
      <c r="V75" s="71"/>
      <c r="W75" s="117"/>
      <c r="X75" s="117"/>
      <c r="Y75" s="117"/>
      <c r="Z75" s="117"/>
      <c r="AA75" s="117"/>
    </row>
    <row r="76" spans="15:27" ht="26.25" customHeight="1">
      <c r="O76" s="3">
        <v>69</v>
      </c>
      <c r="P76" s="112">
        <f t="shared" si="8"/>
      </c>
      <c r="Q76" s="112"/>
      <c r="R76" s="112"/>
      <c r="S76" s="112"/>
      <c r="V76" s="71"/>
      <c r="W76" s="117"/>
      <c r="X76" s="117"/>
      <c r="Y76" s="117"/>
      <c r="Z76" s="117"/>
      <c r="AA76" s="117"/>
    </row>
    <row r="77" spans="15:27" ht="26.25" customHeight="1">
      <c r="O77" s="3">
        <v>70</v>
      </c>
      <c r="P77" s="112">
        <f t="shared" si="8"/>
      </c>
      <c r="Q77" s="112"/>
      <c r="R77" s="112"/>
      <c r="S77" s="112"/>
      <c r="V77" s="71"/>
      <c r="W77" s="117"/>
      <c r="X77" s="117"/>
      <c r="Y77" s="117"/>
      <c r="Z77" s="117"/>
      <c r="AA77" s="117"/>
    </row>
    <row r="78" spans="15:27" ht="26.25" customHeight="1">
      <c r="O78" s="3">
        <v>71</v>
      </c>
      <c r="P78" s="112">
        <f t="shared" si="8"/>
      </c>
      <c r="Q78" s="112"/>
      <c r="R78" s="112"/>
      <c r="S78" s="112"/>
      <c r="V78" s="71"/>
      <c r="W78" s="117"/>
      <c r="X78" s="117"/>
      <c r="Y78" s="117"/>
      <c r="Z78" s="117"/>
      <c r="AA78" s="117"/>
    </row>
    <row r="79" spans="15:27" ht="26.25" customHeight="1">
      <c r="O79" s="3">
        <v>72</v>
      </c>
      <c r="P79" s="112">
        <f t="shared" si="8"/>
      </c>
      <c r="Q79" s="112"/>
      <c r="R79" s="112"/>
      <c r="S79" s="112"/>
      <c r="V79" s="71"/>
      <c r="W79" s="117"/>
      <c r="X79" s="117"/>
      <c r="Y79" s="117"/>
      <c r="Z79" s="117"/>
      <c r="AA79" s="117"/>
    </row>
    <row r="80" spans="15:27" ht="26.25" customHeight="1">
      <c r="O80" s="3">
        <v>73</v>
      </c>
      <c r="P80" s="112">
        <f t="shared" si="8"/>
      </c>
      <c r="Q80" s="112"/>
      <c r="R80" s="112"/>
      <c r="S80" s="112"/>
      <c r="V80" s="71"/>
      <c r="W80" s="117"/>
      <c r="X80" s="117"/>
      <c r="Y80" s="117"/>
      <c r="Z80" s="117"/>
      <c r="AA80" s="117"/>
    </row>
    <row r="81" spans="15:27" ht="26.25" customHeight="1">
      <c r="O81" s="3">
        <v>74</v>
      </c>
      <c r="P81" s="112">
        <f t="shared" si="8"/>
      </c>
      <c r="Q81" s="112"/>
      <c r="R81" s="112"/>
      <c r="S81" s="112"/>
      <c r="V81" s="71"/>
      <c r="W81" s="117"/>
      <c r="X81" s="117"/>
      <c r="Y81" s="117"/>
      <c r="Z81" s="117"/>
      <c r="AA81" s="117"/>
    </row>
    <row r="82" spans="15:27" ht="26.25" customHeight="1">
      <c r="O82" s="3">
        <v>75</v>
      </c>
      <c r="P82" s="112">
        <f t="shared" si="8"/>
      </c>
      <c r="Q82" s="112"/>
      <c r="R82" s="112"/>
      <c r="S82" s="112"/>
      <c r="V82" s="71"/>
      <c r="W82" s="117"/>
      <c r="X82" s="117"/>
      <c r="Y82" s="117"/>
      <c r="Z82" s="117"/>
      <c r="AA82" s="117"/>
    </row>
    <row r="83" spans="15:27" ht="26.25" customHeight="1">
      <c r="O83" s="3">
        <v>76</v>
      </c>
      <c r="P83" s="112">
        <f t="shared" si="8"/>
      </c>
      <c r="Q83" s="112"/>
      <c r="R83" s="112"/>
      <c r="S83" s="112"/>
      <c r="V83" s="71"/>
      <c r="W83" s="117"/>
      <c r="X83" s="117"/>
      <c r="Y83" s="117"/>
      <c r="Z83" s="117"/>
      <c r="AA83" s="117"/>
    </row>
    <row r="84" spans="15:27" ht="26.25" customHeight="1">
      <c r="O84" s="3">
        <v>77</v>
      </c>
      <c r="P84" s="112">
        <f t="shared" si="8"/>
      </c>
      <c r="Q84" s="112"/>
      <c r="R84" s="112"/>
      <c r="S84" s="112"/>
      <c r="V84" s="71"/>
      <c r="W84" s="117"/>
      <c r="X84" s="117"/>
      <c r="Y84" s="117"/>
      <c r="Z84" s="117"/>
      <c r="AA84" s="117"/>
    </row>
    <row r="85" spans="15:27" ht="26.25" customHeight="1">
      <c r="O85" s="3">
        <v>78</v>
      </c>
      <c r="P85" s="112">
        <f t="shared" si="8"/>
      </c>
      <c r="Q85" s="112"/>
      <c r="R85" s="112"/>
      <c r="S85" s="112"/>
      <c r="V85" s="71"/>
      <c r="W85" s="117"/>
      <c r="X85" s="117"/>
      <c r="Y85" s="117"/>
      <c r="Z85" s="117"/>
      <c r="AA85" s="117"/>
    </row>
    <row r="86" spans="15:27" ht="26.25" customHeight="1">
      <c r="O86" s="3">
        <v>79</v>
      </c>
      <c r="P86" s="112">
        <f t="shared" si="8"/>
      </c>
      <c r="Q86" s="112"/>
      <c r="R86" s="112"/>
      <c r="S86" s="112"/>
      <c r="V86" s="71">
        <v>79</v>
      </c>
      <c r="W86" s="117">
        <f aca="true" t="shared" si="9" ref="W86:W103">_xlfn.IFERROR(VLOOKUP(V86,ダブルスリスト,3,FALSE),"")</f>
      </c>
      <c r="X86" s="117"/>
      <c r="Y86" s="117"/>
      <c r="Z86" s="117"/>
      <c r="AA86" s="117"/>
    </row>
    <row r="87" spans="15:27" ht="26.25" customHeight="1">
      <c r="O87" s="3">
        <v>80</v>
      </c>
      <c r="P87" s="112">
        <f t="shared" si="8"/>
      </c>
      <c r="Q87" s="112"/>
      <c r="R87" s="112"/>
      <c r="S87" s="112"/>
      <c r="V87" s="71">
        <v>80</v>
      </c>
      <c r="W87" s="117">
        <f t="shared" si="9"/>
      </c>
      <c r="X87" s="117"/>
      <c r="Y87" s="117"/>
      <c r="Z87" s="117"/>
      <c r="AA87" s="117"/>
    </row>
    <row r="88" spans="15:27" ht="26.25" customHeight="1">
      <c r="O88" s="3">
        <v>81</v>
      </c>
      <c r="P88" s="112">
        <f t="shared" si="8"/>
      </c>
      <c r="Q88" s="112"/>
      <c r="R88" s="112"/>
      <c r="S88" s="112"/>
      <c r="W88" s="117">
        <f t="shared" si="9"/>
      </c>
      <c r="X88" s="117"/>
      <c r="Y88" s="117"/>
      <c r="Z88" s="117"/>
      <c r="AA88" s="117"/>
    </row>
    <row r="89" spans="15:27" ht="26.25" customHeight="1">
      <c r="O89" s="3">
        <v>82</v>
      </c>
      <c r="P89" s="112">
        <f t="shared" si="8"/>
      </c>
      <c r="Q89" s="112"/>
      <c r="R89" s="112"/>
      <c r="S89" s="112"/>
      <c r="W89" s="117">
        <f t="shared" si="9"/>
      </c>
      <c r="X89" s="117"/>
      <c r="Y89" s="117"/>
      <c r="Z89" s="117"/>
      <c r="AA89" s="117"/>
    </row>
    <row r="90" spans="15:27" ht="26.25" customHeight="1">
      <c r="O90" s="3">
        <v>83</v>
      </c>
      <c r="P90" s="112">
        <f t="shared" si="8"/>
      </c>
      <c r="Q90" s="112"/>
      <c r="R90" s="112"/>
      <c r="S90" s="112"/>
      <c r="W90" s="117">
        <f t="shared" si="9"/>
      </c>
      <c r="X90" s="117"/>
      <c r="Y90" s="117"/>
      <c r="Z90" s="117"/>
      <c r="AA90" s="117"/>
    </row>
    <row r="91" spans="15:27" ht="26.25" customHeight="1">
      <c r="O91" s="3">
        <v>84</v>
      </c>
      <c r="P91" s="112">
        <f t="shared" si="8"/>
      </c>
      <c r="Q91" s="112"/>
      <c r="R91" s="112"/>
      <c r="S91" s="112"/>
      <c r="W91" s="117">
        <f t="shared" si="9"/>
      </c>
      <c r="X91" s="117"/>
      <c r="Y91" s="117"/>
      <c r="Z91" s="117"/>
      <c r="AA91" s="117"/>
    </row>
    <row r="92" spans="15:27" ht="26.25" customHeight="1">
      <c r="O92" s="3">
        <v>85</v>
      </c>
      <c r="P92" s="112">
        <f t="shared" si="8"/>
      </c>
      <c r="Q92" s="112"/>
      <c r="R92" s="112"/>
      <c r="S92" s="112"/>
      <c r="W92" s="117">
        <f t="shared" si="9"/>
      </c>
      <c r="X92" s="117"/>
      <c r="Y92" s="117"/>
      <c r="Z92" s="117"/>
      <c r="AA92" s="117"/>
    </row>
    <row r="93" spans="15:27" ht="26.25" customHeight="1">
      <c r="O93" s="3">
        <v>86</v>
      </c>
      <c r="P93" s="112">
        <f t="shared" si="8"/>
      </c>
      <c r="Q93" s="112"/>
      <c r="R93" s="112"/>
      <c r="S93" s="112"/>
      <c r="W93" s="117">
        <f t="shared" si="9"/>
      </c>
      <c r="X93" s="117"/>
      <c r="Y93" s="117"/>
      <c r="Z93" s="117"/>
      <c r="AA93" s="117"/>
    </row>
    <row r="94" spans="15:27" ht="26.25" customHeight="1">
      <c r="O94" s="3">
        <v>87</v>
      </c>
      <c r="P94" s="112">
        <f t="shared" si="8"/>
      </c>
      <c r="Q94" s="112"/>
      <c r="R94" s="112"/>
      <c r="S94" s="112"/>
      <c r="W94" s="117">
        <f t="shared" si="9"/>
      </c>
      <c r="X94" s="117"/>
      <c r="Y94" s="117"/>
      <c r="Z94" s="117"/>
      <c r="AA94" s="117"/>
    </row>
    <row r="95" spans="15:27" ht="26.25" customHeight="1">
      <c r="O95" s="3">
        <v>88</v>
      </c>
      <c r="P95" s="112">
        <f t="shared" si="8"/>
      </c>
      <c r="Q95" s="112"/>
      <c r="R95" s="112"/>
      <c r="S95" s="112"/>
      <c r="W95" s="117">
        <f t="shared" si="9"/>
      </c>
      <c r="X95" s="117"/>
      <c r="Y95" s="117"/>
      <c r="Z95" s="117"/>
      <c r="AA95" s="117"/>
    </row>
    <row r="96" spans="15:27" ht="26.25" customHeight="1">
      <c r="O96" s="3">
        <v>89</v>
      </c>
      <c r="P96" s="112">
        <f t="shared" si="8"/>
      </c>
      <c r="Q96" s="112"/>
      <c r="R96" s="112"/>
      <c r="S96" s="112"/>
      <c r="W96" s="117">
        <f t="shared" si="9"/>
      </c>
      <c r="X96" s="117"/>
      <c r="Y96" s="117"/>
      <c r="Z96" s="117"/>
      <c r="AA96" s="117"/>
    </row>
    <row r="97" spans="15:27" ht="26.25" customHeight="1">
      <c r="O97" s="3">
        <v>90</v>
      </c>
      <c r="P97" s="112">
        <f t="shared" si="8"/>
      </c>
      <c r="Q97" s="112"/>
      <c r="R97" s="112"/>
      <c r="S97" s="112"/>
      <c r="W97" s="117">
        <f t="shared" si="9"/>
      </c>
      <c r="X97" s="117"/>
      <c r="Y97" s="117"/>
      <c r="Z97" s="117"/>
      <c r="AA97" s="117"/>
    </row>
    <row r="98" spans="15:27" ht="26.25" customHeight="1">
      <c r="O98" s="3">
        <v>91</v>
      </c>
      <c r="P98" s="112">
        <f t="shared" si="8"/>
      </c>
      <c r="Q98" s="112"/>
      <c r="R98" s="112"/>
      <c r="S98" s="112"/>
      <c r="W98" s="117">
        <f t="shared" si="9"/>
      </c>
      <c r="X98" s="117"/>
      <c r="Y98" s="117"/>
      <c r="Z98" s="117"/>
      <c r="AA98" s="117"/>
    </row>
    <row r="99" spans="15:27" ht="26.25" customHeight="1">
      <c r="O99" s="3">
        <v>92</v>
      </c>
      <c r="P99" s="112">
        <f t="shared" si="8"/>
      </c>
      <c r="Q99" s="112"/>
      <c r="R99" s="112"/>
      <c r="S99" s="112"/>
      <c r="W99" s="117">
        <f t="shared" si="9"/>
      </c>
      <c r="X99" s="117"/>
      <c r="Y99" s="117"/>
      <c r="Z99" s="117"/>
      <c r="AA99" s="117"/>
    </row>
    <row r="100" spans="15:27" ht="26.25" customHeight="1">
      <c r="O100" s="3">
        <v>93</v>
      </c>
      <c r="P100" s="112">
        <f t="shared" si="8"/>
      </c>
      <c r="Q100" s="112"/>
      <c r="R100" s="112"/>
      <c r="S100" s="112"/>
      <c r="W100" s="117">
        <f t="shared" si="9"/>
      </c>
      <c r="X100" s="117"/>
      <c r="Y100" s="117"/>
      <c r="Z100" s="117"/>
      <c r="AA100" s="117"/>
    </row>
    <row r="101" spans="15:27" ht="26.25" customHeight="1">
      <c r="O101" s="3">
        <v>94</v>
      </c>
      <c r="P101" s="112">
        <f t="shared" si="8"/>
      </c>
      <c r="Q101" s="112"/>
      <c r="R101" s="112"/>
      <c r="S101" s="112"/>
      <c r="W101" s="117">
        <f t="shared" si="9"/>
      </c>
      <c r="X101" s="117"/>
      <c r="Y101" s="117"/>
      <c r="Z101" s="117"/>
      <c r="AA101" s="117"/>
    </row>
    <row r="102" spans="15:27" ht="26.25" customHeight="1">
      <c r="O102" s="3">
        <v>95</v>
      </c>
      <c r="P102" s="112">
        <f t="shared" si="8"/>
      </c>
      <c r="Q102" s="112"/>
      <c r="R102" s="112"/>
      <c r="S102" s="112"/>
      <c r="W102" s="117">
        <f t="shared" si="9"/>
      </c>
      <c r="X102" s="117"/>
      <c r="Y102" s="117"/>
      <c r="Z102" s="117"/>
      <c r="AA102" s="117"/>
    </row>
    <row r="103" spans="15:27" ht="26.25" customHeight="1">
      <c r="O103" s="3">
        <v>96</v>
      </c>
      <c r="P103" s="112">
        <f t="shared" si="8"/>
      </c>
      <c r="Q103" s="112"/>
      <c r="R103" s="112"/>
      <c r="S103" s="112"/>
      <c r="W103" s="117">
        <f t="shared" si="9"/>
      </c>
      <c r="X103" s="117"/>
      <c r="Y103" s="117"/>
      <c r="Z103" s="117"/>
      <c r="AA103" s="117"/>
    </row>
    <row r="104" spans="15:27" ht="26.25" customHeight="1">
      <c r="O104" s="3">
        <v>97</v>
      </c>
      <c r="P104" s="112">
        <f aca="true" t="shared" si="10" ref="P104:P135">_xlfn.IFERROR(VLOOKUP(O104,シングルスリスト,3,FALSE),"")</f>
      </c>
      <c r="Q104" s="112"/>
      <c r="R104" s="112"/>
      <c r="S104" s="112"/>
      <c r="W104" s="117">
        <f aca="true" t="shared" si="11" ref="W104:W135">_xlfn.IFERROR(VLOOKUP(V104,ダブルスリスト,3,FALSE),"")</f>
      </c>
      <c r="X104" s="117"/>
      <c r="Y104" s="117"/>
      <c r="Z104" s="117"/>
      <c r="AA104" s="117"/>
    </row>
    <row r="105" spans="15:27" ht="26.25" customHeight="1">
      <c r="O105" s="3">
        <v>98</v>
      </c>
      <c r="P105" s="112">
        <f t="shared" si="10"/>
      </c>
      <c r="Q105" s="112"/>
      <c r="R105" s="112"/>
      <c r="S105" s="112"/>
      <c r="W105" s="117">
        <f t="shared" si="11"/>
      </c>
      <c r="X105" s="117"/>
      <c r="Y105" s="117"/>
      <c r="Z105" s="117"/>
      <c r="AA105" s="117"/>
    </row>
    <row r="106" spans="15:27" ht="26.25" customHeight="1">
      <c r="O106" s="3">
        <v>99</v>
      </c>
      <c r="P106" s="112">
        <f t="shared" si="10"/>
      </c>
      <c r="Q106" s="112"/>
      <c r="R106" s="112"/>
      <c r="S106" s="112"/>
      <c r="W106" s="117">
        <f t="shared" si="11"/>
      </c>
      <c r="X106" s="117"/>
      <c r="Y106" s="117"/>
      <c r="Z106" s="117"/>
      <c r="AA106" s="117"/>
    </row>
    <row r="107" spans="15:27" ht="26.25" customHeight="1">
      <c r="O107" s="3">
        <v>100</v>
      </c>
      <c r="P107" s="112">
        <f t="shared" si="10"/>
      </c>
      <c r="Q107" s="112"/>
      <c r="R107" s="112"/>
      <c r="S107" s="112"/>
      <c r="W107" s="117">
        <f t="shared" si="11"/>
      </c>
      <c r="X107" s="117"/>
      <c r="Y107" s="117"/>
      <c r="Z107" s="117"/>
      <c r="AA107" s="117"/>
    </row>
    <row r="108" spans="15:27" ht="26.25" customHeight="1">
      <c r="O108" s="3">
        <v>101</v>
      </c>
      <c r="P108" s="112">
        <f t="shared" si="10"/>
      </c>
      <c r="Q108" s="112"/>
      <c r="R108" s="112"/>
      <c r="S108" s="112"/>
      <c r="W108" s="118">
        <f t="shared" si="11"/>
      </c>
      <c r="X108" s="118"/>
      <c r="Y108" s="118"/>
      <c r="Z108" s="118"/>
      <c r="AA108" s="118"/>
    </row>
    <row r="109" spans="15:27" ht="26.25" customHeight="1">
      <c r="O109" s="3">
        <v>102</v>
      </c>
      <c r="P109" s="112">
        <f t="shared" si="10"/>
      </c>
      <c r="Q109" s="112"/>
      <c r="R109" s="112"/>
      <c r="S109" s="112"/>
      <c r="W109" s="118">
        <f t="shared" si="11"/>
      </c>
      <c r="X109" s="118"/>
      <c r="Y109" s="118"/>
      <c r="Z109" s="118"/>
      <c r="AA109" s="118"/>
    </row>
    <row r="110" spans="15:27" ht="26.25" customHeight="1">
      <c r="O110" s="3">
        <v>103</v>
      </c>
      <c r="P110" s="112">
        <f t="shared" si="10"/>
      </c>
      <c r="Q110" s="112"/>
      <c r="R110" s="112"/>
      <c r="S110" s="112"/>
      <c r="W110" s="118">
        <f t="shared" si="11"/>
      </c>
      <c r="X110" s="118"/>
      <c r="Y110" s="118"/>
      <c r="Z110" s="118"/>
      <c r="AA110" s="118"/>
    </row>
    <row r="111" spans="15:27" ht="26.25" customHeight="1">
      <c r="O111" s="3">
        <v>104</v>
      </c>
      <c r="P111" s="112">
        <f t="shared" si="10"/>
      </c>
      <c r="Q111" s="112"/>
      <c r="R111" s="112"/>
      <c r="S111" s="112"/>
      <c r="W111" s="118">
        <f t="shared" si="11"/>
      </c>
      <c r="X111" s="118"/>
      <c r="Y111" s="118"/>
      <c r="Z111" s="118"/>
      <c r="AA111" s="118"/>
    </row>
    <row r="112" spans="15:27" ht="26.25" customHeight="1">
      <c r="O112" s="3">
        <v>105</v>
      </c>
      <c r="P112" s="112">
        <f t="shared" si="10"/>
      </c>
      <c r="Q112" s="112"/>
      <c r="R112" s="112"/>
      <c r="S112" s="112"/>
      <c r="W112" s="118">
        <f t="shared" si="11"/>
      </c>
      <c r="X112" s="118"/>
      <c r="Y112" s="118"/>
      <c r="Z112" s="118"/>
      <c r="AA112" s="118"/>
    </row>
    <row r="113" spans="15:27" ht="26.25" customHeight="1">
      <c r="O113" s="3">
        <v>106</v>
      </c>
      <c r="P113" s="112">
        <f t="shared" si="10"/>
      </c>
      <c r="Q113" s="112"/>
      <c r="R113" s="112"/>
      <c r="S113" s="112"/>
      <c r="W113" s="118">
        <f t="shared" si="11"/>
      </c>
      <c r="X113" s="118"/>
      <c r="Y113" s="118"/>
      <c r="Z113" s="118"/>
      <c r="AA113" s="118"/>
    </row>
    <row r="114" spans="15:27" ht="26.25" customHeight="1">
      <c r="O114" s="3">
        <v>107</v>
      </c>
      <c r="P114" s="112">
        <f t="shared" si="10"/>
      </c>
      <c r="Q114" s="112"/>
      <c r="R114" s="112"/>
      <c r="S114" s="112"/>
      <c r="W114" s="118">
        <f t="shared" si="11"/>
      </c>
      <c r="X114" s="118"/>
      <c r="Y114" s="118"/>
      <c r="Z114" s="118"/>
      <c r="AA114" s="118"/>
    </row>
    <row r="115" spans="15:27" ht="26.25" customHeight="1">
      <c r="O115" s="3">
        <v>108</v>
      </c>
      <c r="P115" s="112">
        <f t="shared" si="10"/>
      </c>
      <c r="Q115" s="112"/>
      <c r="R115" s="112"/>
      <c r="S115" s="112"/>
      <c r="W115" s="118">
        <f t="shared" si="11"/>
      </c>
      <c r="X115" s="118"/>
      <c r="Y115" s="118"/>
      <c r="Z115" s="118"/>
      <c r="AA115" s="118"/>
    </row>
    <row r="116" spans="15:27" ht="26.25" customHeight="1">
      <c r="O116" s="3">
        <v>109</v>
      </c>
      <c r="P116" s="112">
        <f t="shared" si="10"/>
      </c>
      <c r="Q116" s="112"/>
      <c r="R116" s="112"/>
      <c r="S116" s="112"/>
      <c r="W116" s="118">
        <f t="shared" si="11"/>
      </c>
      <c r="X116" s="118"/>
      <c r="Y116" s="118"/>
      <c r="Z116" s="118"/>
      <c r="AA116" s="118"/>
    </row>
    <row r="117" spans="15:27" ht="26.25" customHeight="1">
      <c r="O117" s="3">
        <v>110</v>
      </c>
      <c r="P117" s="112">
        <f t="shared" si="10"/>
      </c>
      <c r="Q117" s="112"/>
      <c r="R117" s="112"/>
      <c r="S117" s="112"/>
      <c r="W117" s="118">
        <f t="shared" si="11"/>
      </c>
      <c r="X117" s="118"/>
      <c r="Y117" s="118"/>
      <c r="Z117" s="118"/>
      <c r="AA117" s="118"/>
    </row>
    <row r="118" spans="15:27" ht="26.25" customHeight="1">
      <c r="O118" s="3">
        <v>111</v>
      </c>
      <c r="P118" s="112">
        <f t="shared" si="10"/>
      </c>
      <c r="Q118" s="112"/>
      <c r="R118" s="112"/>
      <c r="S118" s="112"/>
      <c r="W118" s="118">
        <f t="shared" si="11"/>
      </c>
      <c r="X118" s="118"/>
      <c r="Y118" s="118"/>
      <c r="Z118" s="118"/>
      <c r="AA118" s="118"/>
    </row>
    <row r="119" spans="15:27" ht="26.25" customHeight="1">
      <c r="O119" s="3">
        <v>112</v>
      </c>
      <c r="P119" s="112">
        <f t="shared" si="10"/>
      </c>
      <c r="Q119" s="112"/>
      <c r="R119" s="112"/>
      <c r="S119" s="112"/>
      <c r="W119" s="118">
        <f t="shared" si="11"/>
      </c>
      <c r="X119" s="118"/>
      <c r="Y119" s="118"/>
      <c r="Z119" s="118"/>
      <c r="AA119" s="118"/>
    </row>
    <row r="120" spans="15:27" ht="26.25" customHeight="1">
      <c r="O120" s="3">
        <v>113</v>
      </c>
      <c r="P120" s="112">
        <f t="shared" si="10"/>
      </c>
      <c r="Q120" s="112"/>
      <c r="R120" s="112"/>
      <c r="S120" s="112"/>
      <c r="W120" s="118">
        <f t="shared" si="11"/>
      </c>
      <c r="X120" s="118"/>
      <c r="Y120" s="118"/>
      <c r="Z120" s="118"/>
      <c r="AA120" s="118"/>
    </row>
    <row r="121" spans="15:27" ht="26.25" customHeight="1">
      <c r="O121" s="3">
        <v>114</v>
      </c>
      <c r="P121" s="112">
        <f t="shared" si="10"/>
      </c>
      <c r="Q121" s="112"/>
      <c r="R121" s="112"/>
      <c r="S121" s="112"/>
      <c r="W121" s="118">
        <f t="shared" si="11"/>
      </c>
      <c r="X121" s="118"/>
      <c r="Y121" s="118"/>
      <c r="Z121" s="118"/>
      <c r="AA121" s="118"/>
    </row>
    <row r="122" spans="15:27" ht="26.25" customHeight="1">
      <c r="O122" s="3">
        <v>115</v>
      </c>
      <c r="P122" s="112">
        <f t="shared" si="10"/>
      </c>
      <c r="Q122" s="112"/>
      <c r="R122" s="112"/>
      <c r="S122" s="112"/>
      <c r="W122" s="118">
        <f t="shared" si="11"/>
      </c>
      <c r="X122" s="118"/>
      <c r="Y122" s="118"/>
      <c r="Z122" s="118"/>
      <c r="AA122" s="118"/>
    </row>
    <row r="123" spans="15:27" ht="26.25" customHeight="1">
      <c r="O123" s="3">
        <v>116</v>
      </c>
      <c r="P123" s="112">
        <f t="shared" si="10"/>
      </c>
      <c r="Q123" s="112"/>
      <c r="R123" s="112"/>
      <c r="S123" s="112"/>
      <c r="W123" s="118">
        <f t="shared" si="11"/>
      </c>
      <c r="X123" s="118"/>
      <c r="Y123" s="118"/>
      <c r="Z123" s="118"/>
      <c r="AA123" s="118"/>
    </row>
    <row r="124" spans="15:27" ht="26.25" customHeight="1">
      <c r="O124" s="3">
        <v>117</v>
      </c>
      <c r="P124" s="112">
        <f t="shared" si="10"/>
      </c>
      <c r="Q124" s="112"/>
      <c r="R124" s="112"/>
      <c r="S124" s="112"/>
      <c r="W124" s="118">
        <f t="shared" si="11"/>
      </c>
      <c r="X124" s="118"/>
      <c r="Y124" s="118"/>
      <c r="Z124" s="118"/>
      <c r="AA124" s="118"/>
    </row>
    <row r="125" spans="15:27" ht="26.25" customHeight="1">
      <c r="O125" s="3">
        <v>118</v>
      </c>
      <c r="P125" s="112">
        <f t="shared" si="10"/>
      </c>
      <c r="Q125" s="112"/>
      <c r="R125" s="112"/>
      <c r="S125" s="112"/>
      <c r="W125" s="118">
        <f t="shared" si="11"/>
      </c>
      <c r="X125" s="118"/>
      <c r="Y125" s="118"/>
      <c r="Z125" s="118"/>
      <c r="AA125" s="118"/>
    </row>
    <row r="126" spans="15:27" ht="26.25" customHeight="1">
      <c r="O126" s="3">
        <v>119</v>
      </c>
      <c r="P126" s="112">
        <f t="shared" si="10"/>
      </c>
      <c r="Q126" s="112"/>
      <c r="R126" s="112"/>
      <c r="S126" s="112"/>
      <c r="W126" s="118">
        <f t="shared" si="11"/>
      </c>
      <c r="X126" s="118"/>
      <c r="Y126" s="118"/>
      <c r="Z126" s="118"/>
      <c r="AA126" s="118"/>
    </row>
    <row r="127" spans="15:27" ht="26.25" customHeight="1">
      <c r="O127" s="3">
        <v>120</v>
      </c>
      <c r="P127" s="112">
        <f t="shared" si="10"/>
      </c>
      <c r="Q127" s="112"/>
      <c r="R127" s="112"/>
      <c r="S127" s="112"/>
      <c r="W127" s="118">
        <f t="shared" si="11"/>
      </c>
      <c r="X127" s="118"/>
      <c r="Y127" s="118"/>
      <c r="Z127" s="118"/>
      <c r="AA127" s="118"/>
    </row>
    <row r="128" spans="15:27" ht="26.25" customHeight="1">
      <c r="O128" s="3">
        <v>121</v>
      </c>
      <c r="P128" s="112">
        <f t="shared" si="10"/>
      </c>
      <c r="Q128" s="112"/>
      <c r="R128" s="112"/>
      <c r="S128" s="112"/>
      <c r="W128" s="118">
        <f t="shared" si="11"/>
      </c>
      <c r="X128" s="118"/>
      <c r="Y128" s="118"/>
      <c r="Z128" s="118"/>
      <c r="AA128" s="118"/>
    </row>
    <row r="129" spans="15:27" ht="26.25" customHeight="1">
      <c r="O129" s="3">
        <v>122</v>
      </c>
      <c r="P129" s="112">
        <f t="shared" si="10"/>
      </c>
      <c r="Q129" s="112"/>
      <c r="R129" s="112"/>
      <c r="S129" s="112"/>
      <c r="W129" s="118">
        <f t="shared" si="11"/>
      </c>
      <c r="X129" s="118"/>
      <c r="Y129" s="118"/>
      <c r="Z129" s="118"/>
      <c r="AA129" s="118"/>
    </row>
    <row r="130" spans="15:27" ht="26.25" customHeight="1">
      <c r="O130" s="3">
        <v>123</v>
      </c>
      <c r="P130" s="112">
        <f t="shared" si="10"/>
      </c>
      <c r="Q130" s="112"/>
      <c r="R130" s="112"/>
      <c r="S130" s="112"/>
      <c r="W130" s="118">
        <f t="shared" si="11"/>
      </c>
      <c r="X130" s="118"/>
      <c r="Y130" s="118"/>
      <c r="Z130" s="118"/>
      <c r="AA130" s="118"/>
    </row>
    <row r="131" spans="15:27" ht="26.25" customHeight="1">
      <c r="O131" s="3">
        <v>124</v>
      </c>
      <c r="P131" s="112">
        <f t="shared" si="10"/>
      </c>
      <c r="Q131" s="112"/>
      <c r="R131" s="112"/>
      <c r="S131" s="112"/>
      <c r="W131" s="118">
        <f t="shared" si="11"/>
      </c>
      <c r="X131" s="118"/>
      <c r="Y131" s="118"/>
      <c r="Z131" s="118"/>
      <c r="AA131" s="118"/>
    </row>
    <row r="132" spans="15:27" ht="26.25" customHeight="1">
      <c r="O132" s="3">
        <v>125</v>
      </c>
      <c r="P132" s="112">
        <f t="shared" si="10"/>
      </c>
      <c r="Q132" s="112"/>
      <c r="R132" s="112"/>
      <c r="S132" s="112"/>
      <c r="W132" s="118">
        <f t="shared" si="11"/>
      </c>
      <c r="X132" s="118"/>
      <c r="Y132" s="118"/>
      <c r="Z132" s="118"/>
      <c r="AA132" s="118"/>
    </row>
    <row r="133" spans="15:27" ht="26.25" customHeight="1">
      <c r="O133" s="3">
        <v>126</v>
      </c>
      <c r="P133" s="112">
        <f t="shared" si="10"/>
      </c>
      <c r="Q133" s="112"/>
      <c r="R133" s="112"/>
      <c r="S133" s="112"/>
      <c r="W133" s="118">
        <f t="shared" si="11"/>
      </c>
      <c r="X133" s="118"/>
      <c r="Y133" s="118"/>
      <c r="Z133" s="118"/>
      <c r="AA133" s="118"/>
    </row>
    <row r="134" spans="15:27" ht="26.25" customHeight="1">
      <c r="O134" s="3">
        <v>127</v>
      </c>
      <c r="P134" s="112">
        <f t="shared" si="10"/>
      </c>
      <c r="Q134" s="112"/>
      <c r="R134" s="112"/>
      <c r="S134" s="112"/>
      <c r="W134" s="118">
        <f t="shared" si="11"/>
      </c>
      <c r="X134" s="118"/>
      <c r="Y134" s="118"/>
      <c r="Z134" s="118"/>
      <c r="AA134" s="118"/>
    </row>
    <row r="135" spans="15:27" ht="26.25" customHeight="1">
      <c r="O135" s="3">
        <v>128</v>
      </c>
      <c r="P135" s="112">
        <f t="shared" si="10"/>
      </c>
      <c r="Q135" s="112"/>
      <c r="R135" s="112"/>
      <c r="S135" s="112"/>
      <c r="W135" s="118">
        <f t="shared" si="11"/>
      </c>
      <c r="X135" s="118"/>
      <c r="Y135" s="118"/>
      <c r="Z135" s="118"/>
      <c r="AA135" s="118"/>
    </row>
    <row r="136" spans="15:27" ht="26.25" customHeight="1">
      <c r="O136" s="3">
        <v>129</v>
      </c>
      <c r="P136" s="112">
        <f aca="true" t="shared" si="12" ref="P136:P167">_xlfn.IFERROR(VLOOKUP(O136,シングルスリスト,3,FALSE),"")</f>
      </c>
      <c r="Q136" s="112"/>
      <c r="R136" s="112"/>
      <c r="S136" s="112"/>
      <c r="W136" s="118">
        <f aca="true" t="shared" si="13" ref="W136:W167">_xlfn.IFERROR(VLOOKUP(V136,ダブルスリスト,3,FALSE),"")</f>
      </c>
      <c r="X136" s="118"/>
      <c r="Y136" s="118"/>
      <c r="Z136" s="118"/>
      <c r="AA136" s="118"/>
    </row>
    <row r="137" spans="15:27" ht="26.25" customHeight="1">
      <c r="O137" s="3">
        <v>130</v>
      </c>
      <c r="P137" s="112">
        <f t="shared" si="12"/>
      </c>
      <c r="Q137" s="112"/>
      <c r="R137" s="112"/>
      <c r="S137" s="112"/>
      <c r="W137" s="118">
        <f t="shared" si="13"/>
      </c>
      <c r="X137" s="118"/>
      <c r="Y137" s="118"/>
      <c r="Z137" s="118"/>
      <c r="AA137" s="118"/>
    </row>
    <row r="138" spans="15:27" ht="26.25" customHeight="1">
      <c r="O138" s="3">
        <v>131</v>
      </c>
      <c r="P138" s="112">
        <f t="shared" si="12"/>
      </c>
      <c r="Q138" s="112"/>
      <c r="R138" s="112"/>
      <c r="S138" s="112"/>
      <c r="W138" s="118">
        <f t="shared" si="13"/>
      </c>
      <c r="X138" s="118"/>
      <c r="Y138" s="118"/>
      <c r="Z138" s="118"/>
      <c r="AA138" s="118"/>
    </row>
    <row r="139" spans="15:27" ht="26.25" customHeight="1">
      <c r="O139" s="3">
        <v>132</v>
      </c>
      <c r="P139" s="112">
        <f t="shared" si="12"/>
      </c>
      <c r="Q139" s="112"/>
      <c r="R139" s="112"/>
      <c r="S139" s="112"/>
      <c r="W139" s="118">
        <f t="shared" si="13"/>
      </c>
      <c r="X139" s="118"/>
      <c r="Y139" s="118"/>
      <c r="Z139" s="118"/>
      <c r="AA139" s="118"/>
    </row>
    <row r="140" spans="15:27" ht="26.25" customHeight="1">
      <c r="O140" s="3">
        <v>133</v>
      </c>
      <c r="P140" s="112">
        <f t="shared" si="12"/>
      </c>
      <c r="Q140" s="112"/>
      <c r="R140" s="112"/>
      <c r="S140" s="112"/>
      <c r="W140" s="118">
        <f t="shared" si="13"/>
      </c>
      <c r="X140" s="118"/>
      <c r="Y140" s="118"/>
      <c r="Z140" s="118"/>
      <c r="AA140" s="118"/>
    </row>
    <row r="141" spans="15:27" ht="26.25" customHeight="1">
      <c r="O141" s="3">
        <v>134</v>
      </c>
      <c r="P141" s="112">
        <f t="shared" si="12"/>
      </c>
      <c r="Q141" s="112"/>
      <c r="R141" s="112"/>
      <c r="S141" s="112"/>
      <c r="W141" s="118">
        <f t="shared" si="13"/>
      </c>
      <c r="X141" s="118"/>
      <c r="Y141" s="118"/>
      <c r="Z141" s="118"/>
      <c r="AA141" s="118"/>
    </row>
    <row r="142" spans="15:27" ht="26.25" customHeight="1">
      <c r="O142" s="3">
        <v>135</v>
      </c>
      <c r="P142" s="112">
        <f t="shared" si="12"/>
      </c>
      <c r="Q142" s="112"/>
      <c r="R142" s="112"/>
      <c r="S142" s="112"/>
      <c r="W142" s="118">
        <f t="shared" si="13"/>
      </c>
      <c r="X142" s="118"/>
      <c r="Y142" s="118"/>
      <c r="Z142" s="118"/>
      <c r="AA142" s="118"/>
    </row>
    <row r="143" spans="15:27" ht="26.25" customHeight="1">
      <c r="O143" s="3">
        <v>136</v>
      </c>
      <c r="P143" s="112">
        <f t="shared" si="12"/>
      </c>
      <c r="Q143" s="112"/>
      <c r="R143" s="112"/>
      <c r="S143" s="112"/>
      <c r="W143" s="118">
        <f t="shared" si="13"/>
      </c>
      <c r="X143" s="118"/>
      <c r="Y143" s="118"/>
      <c r="Z143" s="118"/>
      <c r="AA143" s="118"/>
    </row>
    <row r="144" spans="15:27" ht="26.25" customHeight="1">
      <c r="O144" s="3">
        <v>137</v>
      </c>
      <c r="P144" s="112">
        <f t="shared" si="12"/>
      </c>
      <c r="Q144" s="112"/>
      <c r="R144" s="112"/>
      <c r="S144" s="112"/>
      <c r="W144" s="118">
        <f t="shared" si="13"/>
      </c>
      <c r="X144" s="118"/>
      <c r="Y144" s="118"/>
      <c r="Z144" s="118"/>
      <c r="AA144" s="118"/>
    </row>
    <row r="145" spans="15:27" ht="26.25" customHeight="1">
      <c r="O145" s="3">
        <v>138</v>
      </c>
      <c r="P145" s="112">
        <f t="shared" si="12"/>
      </c>
      <c r="Q145" s="112"/>
      <c r="R145" s="112"/>
      <c r="S145" s="112"/>
      <c r="W145" s="118">
        <f t="shared" si="13"/>
      </c>
      <c r="X145" s="118"/>
      <c r="Y145" s="118"/>
      <c r="Z145" s="118"/>
      <c r="AA145" s="118"/>
    </row>
    <row r="146" spans="15:27" ht="26.25" customHeight="1">
      <c r="O146" s="3">
        <v>139</v>
      </c>
      <c r="P146" s="112">
        <f t="shared" si="12"/>
      </c>
      <c r="Q146" s="112"/>
      <c r="R146" s="112"/>
      <c r="S146" s="112"/>
      <c r="W146" s="118">
        <f t="shared" si="13"/>
      </c>
      <c r="X146" s="118"/>
      <c r="Y146" s="118"/>
      <c r="Z146" s="118"/>
      <c r="AA146" s="118"/>
    </row>
    <row r="147" spans="15:27" ht="26.25" customHeight="1">
      <c r="O147" s="3">
        <v>140</v>
      </c>
      <c r="P147" s="112">
        <f t="shared" si="12"/>
      </c>
      <c r="Q147" s="112"/>
      <c r="R147" s="112"/>
      <c r="S147" s="112"/>
      <c r="W147" s="118">
        <f t="shared" si="13"/>
      </c>
      <c r="X147" s="118"/>
      <c r="Y147" s="118"/>
      <c r="Z147" s="118"/>
      <c r="AA147" s="118"/>
    </row>
    <row r="148" spans="15:27" ht="26.25" customHeight="1">
      <c r="O148" s="3">
        <v>141</v>
      </c>
      <c r="P148" s="112">
        <f t="shared" si="12"/>
      </c>
      <c r="Q148" s="112"/>
      <c r="R148" s="112"/>
      <c r="S148" s="112"/>
      <c r="W148" s="118">
        <f t="shared" si="13"/>
      </c>
      <c r="X148" s="118"/>
      <c r="Y148" s="118"/>
      <c r="Z148" s="118"/>
      <c r="AA148" s="118"/>
    </row>
    <row r="149" spans="15:27" ht="26.25" customHeight="1">
      <c r="O149" s="3">
        <v>142</v>
      </c>
      <c r="P149" s="112">
        <f t="shared" si="12"/>
      </c>
      <c r="Q149" s="112"/>
      <c r="R149" s="112"/>
      <c r="S149" s="112"/>
      <c r="W149" s="118">
        <f t="shared" si="13"/>
      </c>
      <c r="X149" s="118"/>
      <c r="Y149" s="118"/>
      <c r="Z149" s="118"/>
      <c r="AA149" s="118"/>
    </row>
    <row r="150" spans="15:27" ht="26.25" customHeight="1">
      <c r="O150" s="3">
        <v>143</v>
      </c>
      <c r="P150" s="112">
        <f t="shared" si="12"/>
      </c>
      <c r="Q150" s="112"/>
      <c r="R150" s="112"/>
      <c r="S150" s="112"/>
      <c r="W150" s="118">
        <f t="shared" si="13"/>
      </c>
      <c r="X150" s="118"/>
      <c r="Y150" s="118"/>
      <c r="Z150" s="118"/>
      <c r="AA150" s="118"/>
    </row>
    <row r="151" spans="15:27" ht="26.25" customHeight="1">
      <c r="O151" s="3">
        <v>144</v>
      </c>
      <c r="P151" s="112">
        <f t="shared" si="12"/>
      </c>
      <c r="Q151" s="112"/>
      <c r="R151" s="112"/>
      <c r="S151" s="112"/>
      <c r="W151" s="118">
        <f t="shared" si="13"/>
      </c>
      <c r="X151" s="118"/>
      <c r="Y151" s="118"/>
      <c r="Z151" s="118"/>
      <c r="AA151" s="118"/>
    </row>
    <row r="152" spans="15:27" ht="26.25" customHeight="1">
      <c r="O152" s="3">
        <v>145</v>
      </c>
      <c r="P152" s="112">
        <f t="shared" si="12"/>
      </c>
      <c r="Q152" s="112"/>
      <c r="R152" s="112"/>
      <c r="S152" s="112"/>
      <c r="W152" s="118">
        <f t="shared" si="13"/>
      </c>
      <c r="X152" s="118"/>
      <c r="Y152" s="118"/>
      <c r="Z152" s="118"/>
      <c r="AA152" s="118"/>
    </row>
    <row r="153" spans="15:27" ht="26.25" customHeight="1">
      <c r="O153" s="3">
        <v>146</v>
      </c>
      <c r="P153" s="112">
        <f t="shared" si="12"/>
      </c>
      <c r="Q153" s="112"/>
      <c r="R153" s="112"/>
      <c r="S153" s="112"/>
      <c r="W153" s="118">
        <f t="shared" si="13"/>
      </c>
      <c r="X153" s="118"/>
      <c r="Y153" s="118"/>
      <c r="Z153" s="118"/>
      <c r="AA153" s="118"/>
    </row>
    <row r="154" spans="15:27" ht="26.25" customHeight="1">
      <c r="O154" s="3">
        <v>147</v>
      </c>
      <c r="P154" s="112">
        <f t="shared" si="12"/>
      </c>
      <c r="Q154" s="112"/>
      <c r="R154" s="112"/>
      <c r="S154" s="112"/>
      <c r="W154" s="118">
        <f t="shared" si="13"/>
      </c>
      <c r="X154" s="118"/>
      <c r="Y154" s="118"/>
      <c r="Z154" s="118"/>
      <c r="AA154" s="118"/>
    </row>
    <row r="155" spans="15:27" ht="26.25" customHeight="1">
      <c r="O155" s="3">
        <v>148</v>
      </c>
      <c r="P155" s="112">
        <f t="shared" si="12"/>
      </c>
      <c r="Q155" s="112"/>
      <c r="R155" s="112"/>
      <c r="S155" s="112"/>
      <c r="W155" s="118">
        <f t="shared" si="13"/>
      </c>
      <c r="X155" s="118"/>
      <c r="Y155" s="118"/>
      <c r="Z155" s="118"/>
      <c r="AA155" s="118"/>
    </row>
    <row r="156" spans="15:27" ht="26.25" customHeight="1">
      <c r="O156" s="3">
        <v>149</v>
      </c>
      <c r="P156" s="112">
        <f t="shared" si="12"/>
      </c>
      <c r="Q156" s="112"/>
      <c r="R156" s="112"/>
      <c r="S156" s="112"/>
      <c r="W156" s="118">
        <f t="shared" si="13"/>
      </c>
      <c r="X156" s="118"/>
      <c r="Y156" s="118"/>
      <c r="Z156" s="118"/>
      <c r="AA156" s="118"/>
    </row>
    <row r="157" spans="15:27" ht="26.25" customHeight="1">
      <c r="O157" s="3">
        <v>150</v>
      </c>
      <c r="P157" s="112">
        <f t="shared" si="12"/>
      </c>
      <c r="Q157" s="112"/>
      <c r="R157" s="112"/>
      <c r="S157" s="112"/>
      <c r="W157" s="118">
        <f t="shared" si="13"/>
      </c>
      <c r="X157" s="118"/>
      <c r="Y157" s="118"/>
      <c r="Z157" s="118"/>
      <c r="AA157" s="118"/>
    </row>
    <row r="158" spans="15:27" ht="26.25" customHeight="1">
      <c r="O158" s="3">
        <v>151</v>
      </c>
      <c r="P158" s="112">
        <f t="shared" si="12"/>
      </c>
      <c r="Q158" s="112"/>
      <c r="R158" s="112"/>
      <c r="S158" s="112"/>
      <c r="W158" s="118">
        <f t="shared" si="13"/>
      </c>
      <c r="X158" s="118"/>
      <c r="Y158" s="118"/>
      <c r="Z158" s="118"/>
      <c r="AA158" s="118"/>
    </row>
    <row r="159" spans="15:27" ht="26.25" customHeight="1">
      <c r="O159" s="3">
        <v>152</v>
      </c>
      <c r="P159" s="112">
        <f t="shared" si="12"/>
      </c>
      <c r="Q159" s="112"/>
      <c r="R159" s="112"/>
      <c r="S159" s="112"/>
      <c r="W159" s="118">
        <f t="shared" si="13"/>
      </c>
      <c r="X159" s="118"/>
      <c r="Y159" s="118"/>
      <c r="Z159" s="118"/>
      <c r="AA159" s="118"/>
    </row>
    <row r="160" spans="15:27" ht="26.25" customHeight="1">
      <c r="O160" s="3">
        <v>153</v>
      </c>
      <c r="P160" s="112">
        <f t="shared" si="12"/>
      </c>
      <c r="Q160" s="112"/>
      <c r="R160" s="112"/>
      <c r="S160" s="112"/>
      <c r="W160" s="118">
        <f t="shared" si="13"/>
      </c>
      <c r="X160" s="118"/>
      <c r="Y160" s="118"/>
      <c r="Z160" s="118"/>
      <c r="AA160" s="118"/>
    </row>
    <row r="161" spans="15:27" ht="26.25" customHeight="1">
      <c r="O161" s="3">
        <v>154</v>
      </c>
      <c r="P161" s="112">
        <f t="shared" si="12"/>
      </c>
      <c r="Q161" s="112"/>
      <c r="R161" s="112"/>
      <c r="S161" s="112"/>
      <c r="W161" s="118">
        <f t="shared" si="13"/>
      </c>
      <c r="X161" s="118"/>
      <c r="Y161" s="118"/>
      <c r="Z161" s="118"/>
      <c r="AA161" s="118"/>
    </row>
    <row r="162" spans="15:27" ht="26.25" customHeight="1">
      <c r="O162" s="3">
        <v>155</v>
      </c>
      <c r="P162" s="112">
        <f t="shared" si="12"/>
      </c>
      <c r="Q162" s="112"/>
      <c r="R162" s="112"/>
      <c r="S162" s="112"/>
      <c r="W162" s="118">
        <f t="shared" si="13"/>
      </c>
      <c r="X162" s="118"/>
      <c r="Y162" s="118"/>
      <c r="Z162" s="118"/>
      <c r="AA162" s="118"/>
    </row>
    <row r="163" spans="15:27" ht="26.25" customHeight="1">
      <c r="O163" s="3">
        <v>156</v>
      </c>
      <c r="P163" s="112">
        <f t="shared" si="12"/>
      </c>
      <c r="Q163" s="112"/>
      <c r="R163" s="112"/>
      <c r="S163" s="112"/>
      <c r="W163" s="118">
        <f t="shared" si="13"/>
      </c>
      <c r="X163" s="118"/>
      <c r="Y163" s="118"/>
      <c r="Z163" s="118"/>
      <c r="AA163" s="118"/>
    </row>
    <row r="164" spans="15:27" ht="26.25" customHeight="1">
      <c r="O164" s="3">
        <v>157</v>
      </c>
      <c r="P164" s="112">
        <f t="shared" si="12"/>
      </c>
      <c r="Q164" s="112"/>
      <c r="R164" s="112"/>
      <c r="S164" s="112"/>
      <c r="W164" s="118">
        <f t="shared" si="13"/>
      </c>
      <c r="X164" s="118"/>
      <c r="Y164" s="118"/>
      <c r="Z164" s="118"/>
      <c r="AA164" s="118"/>
    </row>
    <row r="165" spans="15:27" ht="26.25" customHeight="1">
      <c r="O165" s="3">
        <v>158</v>
      </c>
      <c r="P165" s="112">
        <f t="shared" si="12"/>
      </c>
      <c r="Q165" s="112"/>
      <c r="R165" s="112"/>
      <c r="S165" s="112"/>
      <c r="W165" s="118">
        <f t="shared" si="13"/>
      </c>
      <c r="X165" s="118"/>
      <c r="Y165" s="118"/>
      <c r="Z165" s="118"/>
      <c r="AA165" s="118"/>
    </row>
    <row r="166" spans="15:27" ht="26.25" customHeight="1">
      <c r="O166" s="3">
        <v>159</v>
      </c>
      <c r="P166" s="112">
        <f t="shared" si="12"/>
      </c>
      <c r="Q166" s="112"/>
      <c r="R166" s="112"/>
      <c r="S166" s="112"/>
      <c r="W166" s="118">
        <f t="shared" si="13"/>
      </c>
      <c r="X166" s="118"/>
      <c r="Y166" s="118"/>
      <c r="Z166" s="118"/>
      <c r="AA166" s="118"/>
    </row>
    <row r="167" spans="15:27" ht="26.25" customHeight="1">
      <c r="O167" s="3">
        <v>160</v>
      </c>
      <c r="P167" s="112">
        <f t="shared" si="12"/>
      </c>
      <c r="Q167" s="112"/>
      <c r="R167" s="112"/>
      <c r="S167" s="112"/>
      <c r="W167" s="118">
        <f t="shared" si="13"/>
      </c>
      <c r="X167" s="118"/>
      <c r="Y167" s="118"/>
      <c r="Z167" s="118"/>
      <c r="AA167" s="118"/>
    </row>
    <row r="168" spans="16:19" ht="26.25" customHeight="1">
      <c r="P168" s="72"/>
      <c r="Q168" s="72"/>
      <c r="R168" s="72"/>
      <c r="S168" s="72"/>
    </row>
    <row r="169" spans="16:19" ht="26.25" customHeight="1">
      <c r="P169" s="72"/>
      <c r="Q169" s="72"/>
      <c r="R169" s="72"/>
      <c r="S169" s="72"/>
    </row>
    <row r="170" spans="16:19" ht="26.25" customHeight="1">
      <c r="P170" s="72"/>
      <c r="Q170" s="72"/>
      <c r="R170" s="72"/>
      <c r="S170" s="72"/>
    </row>
    <row r="171" spans="16:19" ht="26.25" customHeight="1">
      <c r="P171" s="72"/>
      <c r="Q171" s="72"/>
      <c r="R171" s="72"/>
      <c r="S171" s="72"/>
    </row>
    <row r="172" spans="16:19" ht="26.25" customHeight="1">
      <c r="P172" s="72"/>
      <c r="Q172" s="72"/>
      <c r="R172" s="72"/>
      <c r="S172" s="72"/>
    </row>
    <row r="173" spans="16:19" ht="26.25" customHeight="1">
      <c r="P173" s="72"/>
      <c r="Q173" s="72"/>
      <c r="R173" s="72"/>
      <c r="S173" s="72"/>
    </row>
    <row r="174" spans="16:19" ht="26.25" customHeight="1">
      <c r="P174" s="72"/>
      <c r="Q174" s="72"/>
      <c r="R174" s="72"/>
      <c r="S174" s="72"/>
    </row>
    <row r="175" spans="16:19" ht="26.25" customHeight="1">
      <c r="P175" s="72"/>
      <c r="Q175" s="72"/>
      <c r="R175" s="72"/>
      <c r="S175" s="72"/>
    </row>
    <row r="176" spans="16:19" ht="26.25" customHeight="1">
      <c r="P176" s="72"/>
      <c r="Q176" s="72"/>
      <c r="R176" s="72"/>
      <c r="S176" s="72"/>
    </row>
    <row r="177" spans="16:19" ht="26.25" customHeight="1">
      <c r="P177" s="72"/>
      <c r="Q177" s="72"/>
      <c r="R177" s="72"/>
      <c r="S177" s="72"/>
    </row>
    <row r="178" spans="16:19" ht="26.25" customHeight="1">
      <c r="P178" s="72"/>
      <c r="Q178" s="72"/>
      <c r="R178" s="72"/>
      <c r="S178" s="72"/>
    </row>
  </sheetData>
  <sheetProtection password="CC7F" sheet="1"/>
  <mergeCells count="344">
    <mergeCell ref="W163:AA163"/>
    <mergeCell ref="W164:AA164"/>
    <mergeCell ref="W165:AA165"/>
    <mergeCell ref="W166:AA166"/>
    <mergeCell ref="W167:AA167"/>
    <mergeCell ref="W157:AA157"/>
    <mergeCell ref="W158:AA158"/>
    <mergeCell ref="W159:AA159"/>
    <mergeCell ref="W160:AA160"/>
    <mergeCell ref="W161:AA161"/>
    <mergeCell ref="W162:AA162"/>
    <mergeCell ref="W151:AA151"/>
    <mergeCell ref="W152:AA152"/>
    <mergeCell ref="W153:AA153"/>
    <mergeCell ref="W154:AA154"/>
    <mergeCell ref="W155:AA155"/>
    <mergeCell ref="W156:AA156"/>
    <mergeCell ref="W145:AA145"/>
    <mergeCell ref="W146:AA146"/>
    <mergeCell ref="W147:AA147"/>
    <mergeCell ref="W148:AA148"/>
    <mergeCell ref="W149:AA149"/>
    <mergeCell ref="W150:AA150"/>
    <mergeCell ref="W139:AA139"/>
    <mergeCell ref="W140:AA140"/>
    <mergeCell ref="W141:AA141"/>
    <mergeCell ref="W142:AA142"/>
    <mergeCell ref="W143:AA143"/>
    <mergeCell ref="W144:AA144"/>
    <mergeCell ref="W133:AA133"/>
    <mergeCell ref="W134:AA134"/>
    <mergeCell ref="W135:AA135"/>
    <mergeCell ref="W136:AA136"/>
    <mergeCell ref="W137:AA137"/>
    <mergeCell ref="W138:AA138"/>
    <mergeCell ref="W127:AA127"/>
    <mergeCell ref="W128:AA128"/>
    <mergeCell ref="W129:AA129"/>
    <mergeCell ref="W130:AA130"/>
    <mergeCell ref="W131:AA131"/>
    <mergeCell ref="W132:AA132"/>
    <mergeCell ref="W121:AA121"/>
    <mergeCell ref="W122:AA122"/>
    <mergeCell ref="W123:AA123"/>
    <mergeCell ref="W124:AA124"/>
    <mergeCell ref="W125:AA125"/>
    <mergeCell ref="W126:AA126"/>
    <mergeCell ref="W115:AA115"/>
    <mergeCell ref="W116:AA116"/>
    <mergeCell ref="W117:AA117"/>
    <mergeCell ref="W118:AA118"/>
    <mergeCell ref="W119:AA119"/>
    <mergeCell ref="W120:AA120"/>
    <mergeCell ref="W109:AA109"/>
    <mergeCell ref="W110:AA110"/>
    <mergeCell ref="W111:AA111"/>
    <mergeCell ref="W112:AA112"/>
    <mergeCell ref="W113:AA113"/>
    <mergeCell ref="W114:AA114"/>
    <mergeCell ref="W103:AA103"/>
    <mergeCell ref="W104:AA104"/>
    <mergeCell ref="W105:AA105"/>
    <mergeCell ref="W106:AA106"/>
    <mergeCell ref="W107:AA107"/>
    <mergeCell ref="W108:AA108"/>
    <mergeCell ref="W97:AA97"/>
    <mergeCell ref="W98:AA98"/>
    <mergeCell ref="W99:AA99"/>
    <mergeCell ref="W100:AA100"/>
    <mergeCell ref="W101:AA101"/>
    <mergeCell ref="W102:AA102"/>
    <mergeCell ref="W91:AA91"/>
    <mergeCell ref="W92:AA92"/>
    <mergeCell ref="W93:AA93"/>
    <mergeCell ref="W94:AA94"/>
    <mergeCell ref="W95:AA95"/>
    <mergeCell ref="W96:AA96"/>
    <mergeCell ref="W85:AA85"/>
    <mergeCell ref="W86:AA86"/>
    <mergeCell ref="W87:AA87"/>
    <mergeCell ref="W88:AA88"/>
    <mergeCell ref="W89:AA89"/>
    <mergeCell ref="W90:AA90"/>
    <mergeCell ref="W79:AA79"/>
    <mergeCell ref="W80:AA80"/>
    <mergeCell ref="W81:AA81"/>
    <mergeCell ref="W82:AA82"/>
    <mergeCell ref="W83:AA83"/>
    <mergeCell ref="W84:AA84"/>
    <mergeCell ref="W73:AA73"/>
    <mergeCell ref="W74:AA74"/>
    <mergeCell ref="W75:AA75"/>
    <mergeCell ref="W76:AA76"/>
    <mergeCell ref="W77:AA77"/>
    <mergeCell ref="W78:AA78"/>
    <mergeCell ref="W67:AA67"/>
    <mergeCell ref="W68:AA68"/>
    <mergeCell ref="W69:AA69"/>
    <mergeCell ref="W70:AA70"/>
    <mergeCell ref="W71:AA71"/>
    <mergeCell ref="W72:AA72"/>
    <mergeCell ref="W61:AA61"/>
    <mergeCell ref="W62:AA62"/>
    <mergeCell ref="W63:AA63"/>
    <mergeCell ref="W64:AA64"/>
    <mergeCell ref="W65:AA65"/>
    <mergeCell ref="W66:AA66"/>
    <mergeCell ref="W55:AA55"/>
    <mergeCell ref="W56:AA56"/>
    <mergeCell ref="W57:AA57"/>
    <mergeCell ref="W58:AA58"/>
    <mergeCell ref="W59:AA59"/>
    <mergeCell ref="W60:AA60"/>
    <mergeCell ref="W49:AA49"/>
    <mergeCell ref="W50:AA50"/>
    <mergeCell ref="W51:AA51"/>
    <mergeCell ref="W52:AA52"/>
    <mergeCell ref="W53:AA53"/>
    <mergeCell ref="W54:AA54"/>
    <mergeCell ref="W43:AA43"/>
    <mergeCell ref="W44:AA44"/>
    <mergeCell ref="W45:AA45"/>
    <mergeCell ref="W46:AA46"/>
    <mergeCell ref="W47:AA47"/>
    <mergeCell ref="W48:AA48"/>
    <mergeCell ref="W37:AA37"/>
    <mergeCell ref="W38:AA38"/>
    <mergeCell ref="W39:AA39"/>
    <mergeCell ref="W40:AA40"/>
    <mergeCell ref="W41:AA41"/>
    <mergeCell ref="W42:AA42"/>
    <mergeCell ref="W31:AA31"/>
    <mergeCell ref="W32:AA32"/>
    <mergeCell ref="W33:AA33"/>
    <mergeCell ref="W34:AA34"/>
    <mergeCell ref="W35:AA35"/>
    <mergeCell ref="W36:AA36"/>
    <mergeCell ref="W25:AA25"/>
    <mergeCell ref="W26:AA26"/>
    <mergeCell ref="W27:AA27"/>
    <mergeCell ref="W28:AA28"/>
    <mergeCell ref="W29:AA29"/>
    <mergeCell ref="W30:AA30"/>
    <mergeCell ref="W19:AA19"/>
    <mergeCell ref="W20:AA20"/>
    <mergeCell ref="W21:AA21"/>
    <mergeCell ref="W22:AA22"/>
    <mergeCell ref="W23:AA23"/>
    <mergeCell ref="W24:AA24"/>
    <mergeCell ref="W13:AA13"/>
    <mergeCell ref="W14:AA14"/>
    <mergeCell ref="W15:AA15"/>
    <mergeCell ref="W16:AA16"/>
    <mergeCell ref="W17:AA17"/>
    <mergeCell ref="W18:AA18"/>
    <mergeCell ref="P163:S163"/>
    <mergeCell ref="P164:S164"/>
    <mergeCell ref="P165:S165"/>
    <mergeCell ref="P166:S166"/>
    <mergeCell ref="P167:S167"/>
    <mergeCell ref="W8:AA8"/>
    <mergeCell ref="W9:AA9"/>
    <mergeCell ref="W10:AA10"/>
    <mergeCell ref="W11:AA11"/>
    <mergeCell ref="W12:AA12"/>
    <mergeCell ref="P157:S157"/>
    <mergeCell ref="P158:S158"/>
    <mergeCell ref="P159:S159"/>
    <mergeCell ref="P160:S160"/>
    <mergeCell ref="P161:S161"/>
    <mergeCell ref="P162:S162"/>
    <mergeCell ref="P151:S151"/>
    <mergeCell ref="P152:S152"/>
    <mergeCell ref="P153:S153"/>
    <mergeCell ref="P154:S154"/>
    <mergeCell ref="P155:S155"/>
    <mergeCell ref="P156:S156"/>
    <mergeCell ref="P145:S145"/>
    <mergeCell ref="P146:S146"/>
    <mergeCell ref="P147:S147"/>
    <mergeCell ref="P148:S148"/>
    <mergeCell ref="P149:S149"/>
    <mergeCell ref="P150:S150"/>
    <mergeCell ref="P139:S139"/>
    <mergeCell ref="P140:S140"/>
    <mergeCell ref="P141:S141"/>
    <mergeCell ref="P142:S142"/>
    <mergeCell ref="P143:S143"/>
    <mergeCell ref="P144:S144"/>
    <mergeCell ref="P133:S133"/>
    <mergeCell ref="P134:S134"/>
    <mergeCell ref="P135:S135"/>
    <mergeCell ref="P136:S136"/>
    <mergeCell ref="P137:S137"/>
    <mergeCell ref="P138:S138"/>
    <mergeCell ref="P127:S127"/>
    <mergeCell ref="P128:S128"/>
    <mergeCell ref="P129:S129"/>
    <mergeCell ref="P130:S130"/>
    <mergeCell ref="P131:S131"/>
    <mergeCell ref="P132:S132"/>
    <mergeCell ref="P121:S121"/>
    <mergeCell ref="P122:S122"/>
    <mergeCell ref="P123:S123"/>
    <mergeCell ref="P124:S124"/>
    <mergeCell ref="P125:S125"/>
    <mergeCell ref="P126:S126"/>
    <mergeCell ref="P115:S115"/>
    <mergeCell ref="P116:S116"/>
    <mergeCell ref="P117:S117"/>
    <mergeCell ref="P118:S118"/>
    <mergeCell ref="P119:S119"/>
    <mergeCell ref="P120:S120"/>
    <mergeCell ref="P109:S109"/>
    <mergeCell ref="P110:S110"/>
    <mergeCell ref="P111:S111"/>
    <mergeCell ref="P112:S112"/>
    <mergeCell ref="P113:S113"/>
    <mergeCell ref="P114:S114"/>
    <mergeCell ref="P103:S103"/>
    <mergeCell ref="P104:S104"/>
    <mergeCell ref="P105:S105"/>
    <mergeCell ref="P106:S106"/>
    <mergeCell ref="P107:S107"/>
    <mergeCell ref="P108:S108"/>
    <mergeCell ref="P97:S97"/>
    <mergeCell ref="P98:S98"/>
    <mergeCell ref="P99:S99"/>
    <mergeCell ref="P100:S100"/>
    <mergeCell ref="P101:S101"/>
    <mergeCell ref="P102:S102"/>
    <mergeCell ref="P91:S91"/>
    <mergeCell ref="P92:S92"/>
    <mergeCell ref="P93:S93"/>
    <mergeCell ref="P94:S94"/>
    <mergeCell ref="P95:S95"/>
    <mergeCell ref="P96:S96"/>
    <mergeCell ref="P85:S85"/>
    <mergeCell ref="P86:S86"/>
    <mergeCell ref="P87:S87"/>
    <mergeCell ref="P88:S88"/>
    <mergeCell ref="P89:S89"/>
    <mergeCell ref="P90:S90"/>
    <mergeCell ref="P79:S79"/>
    <mergeCell ref="P80:S80"/>
    <mergeCell ref="P81:S81"/>
    <mergeCell ref="P82:S82"/>
    <mergeCell ref="P83:S83"/>
    <mergeCell ref="P84:S84"/>
    <mergeCell ref="P73:S73"/>
    <mergeCell ref="P74:S74"/>
    <mergeCell ref="P75:S75"/>
    <mergeCell ref="P76:S76"/>
    <mergeCell ref="P77:S77"/>
    <mergeCell ref="P78:S78"/>
    <mergeCell ref="P67:S67"/>
    <mergeCell ref="P68:S68"/>
    <mergeCell ref="P69:S69"/>
    <mergeCell ref="P70:S70"/>
    <mergeCell ref="P71:S71"/>
    <mergeCell ref="P72:S72"/>
    <mergeCell ref="P61:S61"/>
    <mergeCell ref="P62:S62"/>
    <mergeCell ref="P63:S63"/>
    <mergeCell ref="P64:S64"/>
    <mergeCell ref="P65:S65"/>
    <mergeCell ref="P66:S66"/>
    <mergeCell ref="P55:S55"/>
    <mergeCell ref="P56:S56"/>
    <mergeCell ref="P57:S57"/>
    <mergeCell ref="P58:S58"/>
    <mergeCell ref="P59:S59"/>
    <mergeCell ref="P60:S60"/>
    <mergeCell ref="P49:S49"/>
    <mergeCell ref="P50:S50"/>
    <mergeCell ref="P51:S51"/>
    <mergeCell ref="P52:S52"/>
    <mergeCell ref="P53:S53"/>
    <mergeCell ref="P54:S54"/>
    <mergeCell ref="P43:S43"/>
    <mergeCell ref="P44:S44"/>
    <mergeCell ref="P45:S45"/>
    <mergeCell ref="P46:S46"/>
    <mergeCell ref="P47:S47"/>
    <mergeCell ref="P48:S48"/>
    <mergeCell ref="P37:S37"/>
    <mergeCell ref="P38:S38"/>
    <mergeCell ref="P39:S39"/>
    <mergeCell ref="P40:S40"/>
    <mergeCell ref="P41:S41"/>
    <mergeCell ref="P42:S42"/>
    <mergeCell ref="P31:S31"/>
    <mergeCell ref="P32:S32"/>
    <mergeCell ref="P33:S33"/>
    <mergeCell ref="P34:S34"/>
    <mergeCell ref="P35:S35"/>
    <mergeCell ref="P36:S36"/>
    <mergeCell ref="P25:S25"/>
    <mergeCell ref="P26:S26"/>
    <mergeCell ref="P27:S27"/>
    <mergeCell ref="P28:S28"/>
    <mergeCell ref="P29:S29"/>
    <mergeCell ref="P30:S30"/>
    <mergeCell ref="P19:S19"/>
    <mergeCell ref="P20:S20"/>
    <mergeCell ref="P21:S21"/>
    <mergeCell ref="P22:S22"/>
    <mergeCell ref="P23:S23"/>
    <mergeCell ref="P24:S24"/>
    <mergeCell ref="P13:S13"/>
    <mergeCell ref="P14:S14"/>
    <mergeCell ref="P15:S15"/>
    <mergeCell ref="P16:S16"/>
    <mergeCell ref="P17:S17"/>
    <mergeCell ref="P18:S18"/>
    <mergeCell ref="P8:S8"/>
    <mergeCell ref="C8:E8"/>
    <mergeCell ref="I8:K8"/>
    <mergeCell ref="C11:E11"/>
    <mergeCell ref="I9:K9"/>
    <mergeCell ref="P6:S6"/>
    <mergeCell ref="P9:S9"/>
    <mergeCell ref="P10:S10"/>
    <mergeCell ref="P11:S11"/>
    <mergeCell ref="Q2:V2"/>
    <mergeCell ref="Q3:V3"/>
    <mergeCell ref="Q4:V4"/>
    <mergeCell ref="C6:E6"/>
    <mergeCell ref="C7:E7"/>
    <mergeCell ref="C9:E9"/>
    <mergeCell ref="I7:K7"/>
    <mergeCell ref="O2:P2"/>
    <mergeCell ref="O3:P3"/>
    <mergeCell ref="O4:P4"/>
    <mergeCell ref="C16:E16"/>
    <mergeCell ref="I6:K6"/>
    <mergeCell ref="I11:K11"/>
    <mergeCell ref="W6:Z6"/>
    <mergeCell ref="C13:E13"/>
    <mergeCell ref="C14:E14"/>
    <mergeCell ref="C15:E15"/>
    <mergeCell ref="I13:K13"/>
    <mergeCell ref="P7:S7"/>
    <mergeCell ref="P12:S12"/>
  </mergeCells>
  <conditionalFormatting sqref="O8:O167">
    <cfRule type="cellIs" priority="2" dxfId="2" operator="greaterThan" stopIfTrue="1">
      <formula>$T$6</formula>
    </cfRule>
  </conditionalFormatting>
  <conditionalFormatting sqref="V8:V87">
    <cfRule type="cellIs" priority="1" dxfId="2" operator="greaterThan" stopIfTrue="1">
      <formula>$AA$6*2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PageLayoutView="0" workbookViewId="0" topLeftCell="A1">
      <selection activeCell="B1" sqref="B1:I10"/>
    </sheetView>
  </sheetViews>
  <sheetFormatPr defaultColWidth="9.140625" defaultRowHeight="15"/>
  <cols>
    <col min="1" max="1" width="4.421875" style="38" customWidth="1"/>
    <col min="2" max="2" width="10.28125" style="38" customWidth="1"/>
    <col min="3" max="3" width="12.421875" style="38" customWidth="1"/>
    <col min="4" max="4" width="14.28125" style="38" customWidth="1"/>
    <col min="5" max="5" width="4.7109375" style="38" customWidth="1"/>
    <col min="6" max="7" width="10.00390625" style="38" customWidth="1"/>
    <col min="8" max="8" width="32.421875" style="38" customWidth="1"/>
    <col min="9" max="9" width="14.421875" style="38" customWidth="1"/>
    <col min="10" max="16384" width="9.00390625" style="38" customWidth="1"/>
  </cols>
  <sheetData>
    <row r="1" spans="2:9" ht="20.25" customHeight="1">
      <c r="B1" s="120" t="s">
        <v>47</v>
      </c>
      <c r="C1" s="121"/>
      <c r="D1" s="121"/>
      <c r="E1" s="121"/>
      <c r="F1" s="121"/>
      <c r="G1" s="121"/>
      <c r="H1" s="121"/>
      <c r="I1" s="121"/>
    </row>
    <row r="2" spans="2:9" ht="20.25" customHeight="1">
      <c r="B2" s="39"/>
      <c r="C2" s="40"/>
      <c r="D2" s="40"/>
      <c r="E2" s="40"/>
      <c r="F2" s="40"/>
      <c r="G2" s="40"/>
      <c r="H2" s="40"/>
      <c r="I2" s="40"/>
    </row>
    <row r="3" spans="5:9" ht="24" customHeight="1">
      <c r="E3" s="38" t="s">
        <v>33</v>
      </c>
      <c r="F3" s="122" t="s">
        <v>34</v>
      </c>
      <c r="G3" s="123"/>
      <c r="H3" s="124"/>
      <c r="I3" s="125"/>
    </row>
    <row r="4" spans="6:9" ht="24" customHeight="1">
      <c r="F4" s="122" t="s">
        <v>35</v>
      </c>
      <c r="G4" s="123"/>
      <c r="H4" s="124"/>
      <c r="I4" s="125"/>
    </row>
    <row r="5" spans="6:9" ht="24" customHeight="1">
      <c r="F5" s="122" t="s">
        <v>36</v>
      </c>
      <c r="G5" s="123"/>
      <c r="H5" s="124"/>
      <c r="I5" s="125"/>
    </row>
    <row r="6" spans="6:9" ht="24" customHeight="1">
      <c r="F6" s="126" t="s">
        <v>37</v>
      </c>
      <c r="G6" s="127"/>
      <c r="H6" s="124"/>
      <c r="I6" s="125"/>
    </row>
    <row r="7" spans="2:9" ht="24" customHeight="1">
      <c r="B7" s="41"/>
      <c r="C7" s="41"/>
      <c r="D7" s="41"/>
      <c r="E7" s="42"/>
      <c r="F7" s="122" t="s">
        <v>38</v>
      </c>
      <c r="G7" s="123"/>
      <c r="H7" s="124"/>
      <c r="I7" s="125"/>
    </row>
    <row r="8" spans="2:9" ht="24" customHeight="1">
      <c r="B8" s="43"/>
      <c r="C8" s="43"/>
      <c r="D8" s="43"/>
      <c r="E8" s="43"/>
      <c r="F8" s="44"/>
      <c r="G8" s="45"/>
      <c r="H8" s="46"/>
      <c r="I8" s="46"/>
    </row>
    <row r="9" spans="2:9" ht="24.75" customHeight="1">
      <c r="B9" s="47" t="s">
        <v>48</v>
      </c>
      <c r="C9" s="119" t="s">
        <v>39</v>
      </c>
      <c r="D9" s="119"/>
      <c r="E9" s="119"/>
      <c r="F9" s="119"/>
      <c r="G9" s="119"/>
      <c r="H9" s="119"/>
      <c r="I9" s="119"/>
    </row>
    <row r="10" spans="2:9" s="48" customFormat="1" ht="19.5" customHeight="1">
      <c r="B10" s="74" t="s">
        <v>40</v>
      </c>
      <c r="C10" s="75" t="s">
        <v>41</v>
      </c>
      <c r="D10" s="75" t="s">
        <v>49</v>
      </c>
      <c r="E10" s="75" t="s">
        <v>42</v>
      </c>
      <c r="F10" s="76" t="s">
        <v>43</v>
      </c>
      <c r="G10" s="77" t="s">
        <v>50</v>
      </c>
      <c r="H10" s="78" t="s">
        <v>44</v>
      </c>
      <c r="I10" s="79" t="s">
        <v>51</v>
      </c>
    </row>
    <row r="11" spans="2:9" s="49" customFormat="1" ht="21.75" customHeight="1">
      <c r="B11" s="50"/>
      <c r="C11" s="51"/>
      <c r="D11" s="51"/>
      <c r="E11" s="51"/>
      <c r="F11" s="52"/>
      <c r="G11" s="53"/>
      <c r="H11" s="54"/>
      <c r="I11" s="22"/>
    </row>
    <row r="12" spans="1:9" ht="21.75" customHeight="1">
      <c r="A12" s="42"/>
      <c r="B12" s="55"/>
      <c r="C12" s="22"/>
      <c r="D12" s="22"/>
      <c r="E12" s="51"/>
      <c r="F12" s="56"/>
      <c r="G12" s="53"/>
      <c r="H12" s="54"/>
      <c r="I12" s="22"/>
    </row>
    <row r="13" spans="2:9" ht="21.75" customHeight="1">
      <c r="B13" s="57"/>
      <c r="C13" s="22"/>
      <c r="D13" s="22"/>
      <c r="E13" s="22"/>
      <c r="F13" s="56"/>
      <c r="G13" s="53"/>
      <c r="H13" s="53"/>
      <c r="I13" s="22"/>
    </row>
    <row r="14" spans="2:9" ht="21.75" customHeight="1">
      <c r="B14" s="57"/>
      <c r="C14" s="22"/>
      <c r="D14" s="22"/>
      <c r="E14" s="22"/>
      <c r="F14" s="56"/>
      <c r="G14" s="53"/>
      <c r="H14" s="53"/>
      <c r="I14" s="22"/>
    </row>
    <row r="15" spans="2:9" ht="21.75" customHeight="1">
      <c r="B15" s="57"/>
      <c r="C15" s="22"/>
      <c r="D15" s="22"/>
      <c r="E15" s="22"/>
      <c r="F15" s="56"/>
      <c r="G15" s="53"/>
      <c r="H15" s="53"/>
      <c r="I15" s="22"/>
    </row>
    <row r="16" spans="2:9" ht="21.75" customHeight="1">
      <c r="B16" s="57"/>
      <c r="C16" s="58"/>
      <c r="D16" s="59"/>
      <c r="E16" s="60"/>
      <c r="F16" s="61"/>
      <c r="G16" s="53"/>
      <c r="H16" s="54"/>
      <c r="I16" s="62"/>
    </row>
    <row r="17" spans="2:9" ht="21.75" customHeight="1">
      <c r="B17" s="57"/>
      <c r="C17" s="58"/>
      <c r="D17" s="59"/>
      <c r="E17" s="60"/>
      <c r="F17" s="61"/>
      <c r="G17" s="53"/>
      <c r="H17" s="54"/>
      <c r="I17" s="62"/>
    </row>
    <row r="18" spans="2:9" ht="21.75" customHeight="1">
      <c r="B18" s="57"/>
      <c r="C18" s="22"/>
      <c r="D18" s="22"/>
      <c r="E18" s="20"/>
      <c r="F18" s="56"/>
      <c r="G18" s="53"/>
      <c r="H18" s="54"/>
      <c r="I18" s="62"/>
    </row>
    <row r="19" spans="2:9" ht="21.75" customHeight="1">
      <c r="B19" s="57"/>
      <c r="C19" s="22"/>
      <c r="D19" s="22"/>
      <c r="E19" s="22"/>
      <c r="F19" s="56"/>
      <c r="G19" s="53"/>
      <c r="H19" s="54"/>
      <c r="I19" s="62"/>
    </row>
    <row r="20" spans="2:9" ht="21.75" customHeight="1">
      <c r="B20" s="57"/>
      <c r="C20" s="22"/>
      <c r="D20" s="22"/>
      <c r="E20" s="22"/>
      <c r="F20" s="56"/>
      <c r="G20" s="53"/>
      <c r="H20" s="54"/>
      <c r="I20" s="62"/>
    </row>
    <row r="21" spans="2:9" ht="21.75" customHeight="1">
      <c r="B21" s="63"/>
      <c r="C21" s="64"/>
      <c r="D21" s="65"/>
      <c r="E21" s="65"/>
      <c r="F21" s="66"/>
      <c r="G21" s="53"/>
      <c r="H21" s="54"/>
      <c r="I21" s="62"/>
    </row>
    <row r="22" spans="2:9" ht="21.75" customHeight="1">
      <c r="B22" s="63"/>
      <c r="C22" s="51"/>
      <c r="D22" s="64"/>
      <c r="E22" s="65"/>
      <c r="F22" s="50"/>
      <c r="G22" s="53"/>
      <c r="H22" s="54"/>
      <c r="I22" s="62"/>
    </row>
    <row r="23" spans="2:9" ht="21.75" customHeight="1">
      <c r="B23" s="63"/>
      <c r="C23" s="51"/>
      <c r="D23" s="64"/>
      <c r="E23" s="65"/>
      <c r="F23" s="50"/>
      <c r="G23" s="53"/>
      <c r="H23" s="54"/>
      <c r="I23" s="62"/>
    </row>
    <row r="24" spans="2:9" ht="21.75" customHeight="1">
      <c r="B24" s="63"/>
      <c r="C24" s="51"/>
      <c r="D24" s="64"/>
      <c r="E24" s="65"/>
      <c r="F24" s="50"/>
      <c r="G24" s="53"/>
      <c r="H24" s="54"/>
      <c r="I24" s="62"/>
    </row>
    <row r="25" spans="2:9" ht="21.75" customHeight="1">
      <c r="B25" s="63"/>
      <c r="C25" s="51"/>
      <c r="D25" s="64"/>
      <c r="E25" s="65"/>
      <c r="F25" s="50"/>
      <c r="G25" s="53"/>
      <c r="H25" s="54"/>
      <c r="I25" s="62"/>
    </row>
    <row r="26" spans="2:9" ht="21.75" customHeight="1">
      <c r="B26" s="63"/>
      <c r="C26" s="21"/>
      <c r="D26" s="21"/>
      <c r="E26" s="21"/>
      <c r="F26" s="67"/>
      <c r="G26" s="53"/>
      <c r="H26" s="54"/>
      <c r="I26" s="62"/>
    </row>
    <row r="27" spans="2:9" ht="21.75" customHeight="1">
      <c r="B27" s="68"/>
      <c r="C27" s="68"/>
      <c r="D27" s="68"/>
      <c r="E27" s="68"/>
      <c r="F27" s="68"/>
      <c r="G27" s="68"/>
      <c r="H27" s="68"/>
      <c r="I27" s="68"/>
    </row>
    <row r="28" spans="2:9" ht="21.75" customHeight="1">
      <c r="B28" s="68"/>
      <c r="C28" s="68"/>
      <c r="D28" s="68"/>
      <c r="E28" s="68"/>
      <c r="F28" s="68"/>
      <c r="G28" s="68"/>
      <c r="H28" s="68"/>
      <c r="I28" s="68"/>
    </row>
    <row r="29" spans="2:9" ht="21.75" customHeight="1">
      <c r="B29" s="68"/>
      <c r="C29" s="68"/>
      <c r="D29" s="68"/>
      <c r="E29" s="68"/>
      <c r="F29" s="68"/>
      <c r="G29" s="68"/>
      <c r="H29" s="68"/>
      <c r="I29" s="68"/>
    </row>
    <row r="30" spans="2:9" ht="21.75" customHeight="1">
      <c r="B30" s="68"/>
      <c r="C30" s="68"/>
      <c r="D30" s="68"/>
      <c r="E30" s="68"/>
      <c r="F30" s="68"/>
      <c r="G30" s="68"/>
      <c r="H30" s="68"/>
      <c r="I30" s="68"/>
    </row>
    <row r="31" spans="2:9" ht="21.75" customHeight="1">
      <c r="B31" s="68"/>
      <c r="C31" s="68"/>
      <c r="D31" s="68"/>
      <c r="E31" s="68"/>
      <c r="F31" s="68"/>
      <c r="G31" s="68"/>
      <c r="H31" s="68"/>
      <c r="I31" s="68"/>
    </row>
    <row r="32" spans="2:9" ht="21.75" customHeight="1">
      <c r="B32" s="68"/>
      <c r="C32" s="68"/>
      <c r="D32" s="68"/>
      <c r="E32" s="68"/>
      <c r="F32" s="68"/>
      <c r="G32" s="68"/>
      <c r="H32" s="68"/>
      <c r="I32" s="68"/>
    </row>
    <row r="33" spans="2:9" ht="21.75" customHeight="1">
      <c r="B33" s="68"/>
      <c r="C33" s="68"/>
      <c r="D33" s="68"/>
      <c r="E33" s="68"/>
      <c r="F33" s="68"/>
      <c r="G33" s="68"/>
      <c r="H33" s="68"/>
      <c r="I33" s="68"/>
    </row>
    <row r="34" spans="2:9" ht="21.75" customHeight="1">
      <c r="B34" s="68"/>
      <c r="C34" s="68"/>
      <c r="D34" s="68"/>
      <c r="E34" s="68"/>
      <c r="F34" s="68"/>
      <c r="G34" s="68"/>
      <c r="H34" s="68"/>
      <c r="I34" s="68"/>
    </row>
    <row r="35" spans="2:9" ht="21.75" customHeight="1">
      <c r="B35" s="68"/>
      <c r="C35" s="68"/>
      <c r="D35" s="68"/>
      <c r="E35" s="68"/>
      <c r="F35" s="68"/>
      <c r="G35" s="68"/>
      <c r="H35" s="68"/>
      <c r="I35" s="68"/>
    </row>
    <row r="36" spans="2:9" ht="21.75" customHeight="1">
      <c r="B36" s="68"/>
      <c r="C36" s="68"/>
      <c r="D36" s="68"/>
      <c r="E36" s="68"/>
      <c r="F36" s="68"/>
      <c r="G36" s="68"/>
      <c r="H36" s="68"/>
      <c r="I36" s="68"/>
    </row>
    <row r="37" spans="2:9" ht="21.75" customHeight="1">
      <c r="B37" s="68"/>
      <c r="C37" s="68"/>
      <c r="D37" s="68"/>
      <c r="E37" s="68"/>
      <c r="F37" s="68"/>
      <c r="G37" s="68"/>
      <c r="H37" s="68"/>
      <c r="I37" s="68"/>
    </row>
    <row r="38" spans="2:9" ht="21.75" customHeight="1">
      <c r="B38" s="69"/>
      <c r="C38" s="69"/>
      <c r="D38" s="69"/>
      <c r="E38" s="69"/>
      <c r="F38" s="69"/>
      <c r="G38" s="69"/>
      <c r="H38" s="69"/>
      <c r="I38" s="69"/>
    </row>
    <row r="39" spans="2:9" ht="21.75" customHeight="1">
      <c r="B39" s="68"/>
      <c r="C39" s="68"/>
      <c r="D39" s="68"/>
      <c r="E39" s="68"/>
      <c r="F39" s="68"/>
      <c r="G39" s="68"/>
      <c r="H39" s="68"/>
      <c r="I39" s="68"/>
    </row>
    <row r="40" spans="2:9" ht="21.75" customHeight="1">
      <c r="B40" s="68"/>
      <c r="C40" s="68"/>
      <c r="D40" s="68"/>
      <c r="E40" s="68"/>
      <c r="F40" s="68"/>
      <c r="G40" s="68"/>
      <c r="H40" s="68"/>
      <c r="I40" s="68"/>
    </row>
    <row r="41" spans="2:9" ht="21.75" customHeight="1">
      <c r="B41" s="68"/>
      <c r="C41" s="68"/>
      <c r="D41" s="68"/>
      <c r="E41" s="68"/>
      <c r="F41" s="68"/>
      <c r="G41" s="68"/>
      <c r="H41" s="68"/>
      <c r="I41" s="68"/>
    </row>
    <row r="42" spans="2:9" ht="21.75" customHeight="1">
      <c r="B42" s="68"/>
      <c r="C42" s="68"/>
      <c r="D42" s="68"/>
      <c r="E42" s="68"/>
      <c r="F42" s="68"/>
      <c r="G42" s="68"/>
      <c r="H42" s="68"/>
      <c r="I42" s="68"/>
    </row>
    <row r="43" spans="2:9" ht="21.75" customHeight="1">
      <c r="B43" s="68"/>
      <c r="C43" s="68"/>
      <c r="D43" s="68"/>
      <c r="E43" s="68"/>
      <c r="F43" s="68"/>
      <c r="G43" s="68"/>
      <c r="H43" s="68"/>
      <c r="I43" s="68"/>
    </row>
    <row r="44" ht="21.75" customHeight="1"/>
    <row r="45" ht="21.75" customHeight="1"/>
    <row r="46" ht="21.75" customHeight="1"/>
    <row r="47" ht="21.75" customHeight="1"/>
  </sheetData>
  <sheetProtection/>
  <mergeCells count="12">
    <mergeCell ref="F7:G7"/>
    <mergeCell ref="H7:I7"/>
    <mergeCell ref="C9:I9"/>
    <mergeCell ref="B1:I1"/>
    <mergeCell ref="F3:G3"/>
    <mergeCell ref="H3:I3"/>
    <mergeCell ref="F4:G4"/>
    <mergeCell ref="H4:I4"/>
    <mergeCell ref="F5:G5"/>
    <mergeCell ref="H5:I5"/>
    <mergeCell ref="F6:G6"/>
    <mergeCell ref="H6:I6"/>
  </mergeCells>
  <printOptions/>
  <pageMargins left="0.25" right="0.25" top="0.75" bottom="0.75" header="0.3" footer="0.3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nb01</dc:creator>
  <cp:keywords/>
  <dc:description/>
  <cp:lastModifiedBy>USER</cp:lastModifiedBy>
  <cp:lastPrinted>2018-06-18T02:42:33Z</cp:lastPrinted>
  <dcterms:created xsi:type="dcterms:W3CDTF">2014-01-06T07:31:23Z</dcterms:created>
  <dcterms:modified xsi:type="dcterms:W3CDTF">2018-07-18T13:24:13Z</dcterms:modified>
  <cp:category/>
  <cp:version/>
  <cp:contentType/>
  <cp:contentStatus/>
</cp:coreProperties>
</file>